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65" windowWidth="20730" windowHeight="11760" tabRatio="603" activeTab="3"/>
  </bookViews>
  <sheets>
    <sheet name="ENTRY" sheetId="1" r:id="rId1"/>
    <sheet name="TOTALS" sheetId="2" r:id="rId2"/>
    <sheet name="BARK PATCH" sheetId="3" r:id="rId3"/>
    <sheet name="COMMENTS" sheetId="4" r:id="rId4"/>
  </sheets>
  <calcPr calcId="145621"/>
</workbook>
</file>

<file path=xl/calcChain.xml><?xml version="1.0" encoding="utf-8"?>
<calcChain xmlns="http://schemas.openxmlformats.org/spreadsheetml/2006/main">
  <c r="L7" i="4" l="1"/>
  <c r="J7" i="2"/>
  <c r="B10" i="3" l="1"/>
  <c r="D10" i="3"/>
  <c r="E10" i="3"/>
  <c r="F10" i="3"/>
  <c r="G10" i="3"/>
  <c r="H10" i="3"/>
  <c r="I10" i="3"/>
  <c r="J10" i="3"/>
  <c r="K10" i="3"/>
  <c r="L10" i="3"/>
  <c r="M10" i="3"/>
  <c r="B11" i="3"/>
  <c r="D11" i="3"/>
  <c r="E11" i="3"/>
  <c r="F11" i="3"/>
  <c r="G11" i="3"/>
  <c r="H11" i="3"/>
  <c r="I11" i="3"/>
  <c r="J11" i="3"/>
  <c r="K11" i="3"/>
  <c r="L11" i="3"/>
  <c r="M11" i="3"/>
  <c r="B12" i="3"/>
  <c r="D12" i="3"/>
  <c r="E12" i="3"/>
  <c r="F12" i="3"/>
  <c r="G12" i="3"/>
  <c r="H12" i="3"/>
  <c r="I12" i="3"/>
  <c r="J12" i="3"/>
  <c r="K12" i="3"/>
  <c r="L12" i="3"/>
  <c r="M12" i="3"/>
  <c r="B13" i="3"/>
  <c r="D13" i="3"/>
  <c r="E13" i="3"/>
  <c r="F13" i="3"/>
  <c r="G13" i="3"/>
  <c r="H13" i="3"/>
  <c r="I13" i="3"/>
  <c r="J13" i="3"/>
  <c r="K13" i="3"/>
  <c r="L13" i="3"/>
  <c r="M13" i="3"/>
  <c r="B14" i="3"/>
  <c r="D14" i="3"/>
  <c r="E14" i="3"/>
  <c r="F14" i="3"/>
  <c r="G14" i="3"/>
  <c r="H14" i="3"/>
  <c r="I14" i="3"/>
  <c r="J14" i="3"/>
  <c r="K14" i="3"/>
  <c r="L14" i="3"/>
  <c r="M14" i="3"/>
  <c r="B15" i="3"/>
  <c r="D15" i="3"/>
  <c r="E15" i="3"/>
  <c r="F15" i="3"/>
  <c r="G15" i="3"/>
  <c r="H15" i="3"/>
  <c r="I15" i="3"/>
  <c r="J15" i="3"/>
  <c r="K15" i="3"/>
  <c r="L15" i="3"/>
  <c r="M15" i="3"/>
  <c r="B16" i="3"/>
  <c r="D16" i="3"/>
  <c r="E16" i="3"/>
  <c r="F16" i="3"/>
  <c r="G16" i="3"/>
  <c r="H16" i="3"/>
  <c r="I16" i="3"/>
  <c r="J16" i="3"/>
  <c r="K16" i="3"/>
  <c r="L16" i="3"/>
  <c r="M16" i="3"/>
  <c r="B17" i="3"/>
  <c r="D17" i="3"/>
  <c r="E17" i="3"/>
  <c r="F17" i="3"/>
  <c r="G17" i="3"/>
  <c r="H17" i="3"/>
  <c r="I17" i="3"/>
  <c r="J17" i="3"/>
  <c r="K17" i="3"/>
  <c r="L17" i="3"/>
  <c r="M17" i="3"/>
  <c r="B18" i="3"/>
  <c r="D18" i="3"/>
  <c r="E18" i="3"/>
  <c r="F18" i="3"/>
  <c r="G18" i="3"/>
  <c r="H18" i="3"/>
  <c r="I18" i="3"/>
  <c r="J18" i="3"/>
  <c r="K18" i="3"/>
  <c r="L18" i="3"/>
  <c r="M18" i="3"/>
  <c r="B19" i="3"/>
  <c r="D19" i="3"/>
  <c r="E19" i="3"/>
  <c r="F19" i="3"/>
  <c r="G19" i="3"/>
  <c r="H19" i="3"/>
  <c r="I19" i="3"/>
  <c r="J19" i="3"/>
  <c r="K19" i="3"/>
  <c r="L19" i="3"/>
  <c r="M19" i="3"/>
  <c r="B20" i="3"/>
  <c r="D20" i="3"/>
  <c r="E20" i="3"/>
  <c r="F20" i="3"/>
  <c r="G20" i="3"/>
  <c r="H20" i="3"/>
  <c r="I20" i="3"/>
  <c r="J20" i="3"/>
  <c r="K20" i="3"/>
  <c r="L20" i="3"/>
  <c r="M20" i="3"/>
  <c r="B21" i="3"/>
  <c r="D21" i="3"/>
  <c r="E21" i="3"/>
  <c r="F21" i="3"/>
  <c r="G21" i="3"/>
  <c r="H21" i="3"/>
  <c r="I21" i="3"/>
  <c r="J21" i="3"/>
  <c r="K21" i="3"/>
  <c r="L21" i="3"/>
  <c r="M21" i="3"/>
  <c r="B22" i="3"/>
  <c r="D22" i="3"/>
  <c r="E22" i="3"/>
  <c r="F22" i="3"/>
  <c r="G22" i="3"/>
  <c r="H22" i="3"/>
  <c r="I22" i="3"/>
  <c r="J22" i="3"/>
  <c r="K22" i="3"/>
  <c r="L22" i="3"/>
  <c r="M22" i="3"/>
  <c r="B23" i="3"/>
  <c r="D23" i="3"/>
  <c r="E23" i="3"/>
  <c r="F23" i="3"/>
  <c r="G23" i="3"/>
  <c r="H23" i="3"/>
  <c r="I23" i="3"/>
  <c r="J23" i="3"/>
  <c r="K23" i="3"/>
  <c r="L23" i="3"/>
  <c r="M23" i="3"/>
  <c r="B24" i="3"/>
  <c r="D24" i="3"/>
  <c r="E24" i="3"/>
  <c r="F24" i="3"/>
  <c r="G24" i="3"/>
  <c r="H24" i="3"/>
  <c r="I24" i="3"/>
  <c r="J24" i="3"/>
  <c r="K24" i="3"/>
  <c r="L24" i="3"/>
  <c r="M24" i="3"/>
  <c r="B25" i="3"/>
  <c r="D25" i="3"/>
  <c r="E25" i="3"/>
  <c r="F25" i="3"/>
  <c r="G25" i="3"/>
  <c r="H25" i="3"/>
  <c r="I25" i="3"/>
  <c r="J25" i="3"/>
  <c r="K25" i="3"/>
  <c r="L25" i="3"/>
  <c r="M25" i="3"/>
  <c r="B26" i="3"/>
  <c r="D26" i="3"/>
  <c r="E26" i="3"/>
  <c r="F26" i="3"/>
  <c r="G26" i="3"/>
  <c r="H26" i="3"/>
  <c r="I26" i="3"/>
  <c r="J26" i="3"/>
  <c r="K26" i="3"/>
  <c r="L26" i="3"/>
  <c r="M26" i="3"/>
  <c r="B27" i="3"/>
  <c r="D27" i="3"/>
  <c r="E27" i="3"/>
  <c r="F27" i="3"/>
  <c r="G27" i="3"/>
  <c r="H27" i="3"/>
  <c r="I27" i="3"/>
  <c r="I30" i="3" s="1"/>
  <c r="J27" i="3"/>
  <c r="K27" i="3"/>
  <c r="L27" i="3"/>
  <c r="M27" i="3"/>
  <c r="B28" i="3"/>
  <c r="D28" i="3"/>
  <c r="E28" i="3"/>
  <c r="F28" i="3"/>
  <c r="G28" i="3"/>
  <c r="H28" i="3"/>
  <c r="I28" i="3"/>
  <c r="J28" i="3"/>
  <c r="K28" i="3"/>
  <c r="L28" i="3"/>
  <c r="M28" i="3"/>
  <c r="B29" i="3"/>
  <c r="D29" i="3"/>
  <c r="E29" i="3"/>
  <c r="F29" i="3"/>
  <c r="G29" i="3"/>
  <c r="H29" i="3"/>
  <c r="I29" i="3"/>
  <c r="J29" i="3"/>
  <c r="K29" i="3"/>
  <c r="L29" i="3"/>
  <c r="M29" i="3"/>
  <c r="E6" i="4"/>
  <c r="L6" i="4"/>
  <c r="E7" i="4"/>
  <c r="E8" i="4"/>
  <c r="L8" i="4"/>
  <c r="E9" i="4"/>
  <c r="L9" i="4"/>
  <c r="E10" i="4"/>
  <c r="L10" i="4"/>
  <c r="E11" i="4"/>
  <c r="G11" i="4"/>
  <c r="L11" i="4"/>
  <c r="DQ3" i="1"/>
  <c r="DR3" i="1"/>
  <c r="DS3" i="1"/>
  <c r="DT3" i="1"/>
  <c r="DU3" i="1"/>
  <c r="DV3" i="1"/>
  <c r="DW3" i="1"/>
  <c r="DX3" i="1"/>
  <c r="DY3" i="1"/>
  <c r="DZ3" i="1"/>
  <c r="EA3" i="1"/>
  <c r="ED3" i="1"/>
  <c r="EE3" i="1"/>
  <c r="DQ4" i="1"/>
  <c r="DR4" i="1"/>
  <c r="DS4" i="1"/>
  <c r="DT4" i="1"/>
  <c r="DU4" i="1"/>
  <c r="DV4" i="1"/>
  <c r="DW4" i="1"/>
  <c r="DX4" i="1"/>
  <c r="DY4" i="1"/>
  <c r="DZ4" i="1"/>
  <c r="EA4" i="1"/>
  <c r="ED4" i="1"/>
  <c r="EE4" i="1"/>
  <c r="DQ5" i="1"/>
  <c r="DR5" i="1"/>
  <c r="DS5" i="1"/>
  <c r="DT5" i="1"/>
  <c r="DU5" i="1"/>
  <c r="DV5" i="1"/>
  <c r="DW5" i="1"/>
  <c r="DX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DZ203" i="1" s="1"/>
  <c r="G32" i="2" s="1"/>
  <c r="EA8" i="1"/>
  <c r="ED8" i="1"/>
  <c r="EE8" i="1"/>
  <c r="DQ9" i="1"/>
  <c r="DR9" i="1"/>
  <c r="DS9" i="1"/>
  <c r="DT9" i="1"/>
  <c r="DU9" i="1"/>
  <c r="DV9" i="1"/>
  <c r="DW9" i="1"/>
  <c r="DX9" i="1"/>
  <c r="DY9" i="1"/>
  <c r="DZ9" i="1"/>
  <c r="EA9" i="1"/>
  <c r="ED9" i="1"/>
  <c r="EE9" i="1"/>
  <c r="DQ10" i="1"/>
  <c r="DR10" i="1"/>
  <c r="DS10" i="1"/>
  <c r="DT10" i="1"/>
  <c r="DU10" i="1"/>
  <c r="DV10" i="1"/>
  <c r="DW10" i="1"/>
  <c r="DX10" i="1"/>
  <c r="DY10" i="1"/>
  <c r="DZ10" i="1"/>
  <c r="EA10" i="1"/>
  <c r="EB10" i="1"/>
  <c r="ED10" i="1"/>
  <c r="EE10" i="1"/>
  <c r="DQ11" i="1"/>
  <c r="DR11" i="1"/>
  <c r="EB11" i="1" s="1"/>
  <c r="DS11" i="1"/>
  <c r="DT11" i="1"/>
  <c r="DU11" i="1"/>
  <c r="DV11" i="1"/>
  <c r="DW11" i="1"/>
  <c r="DX11" i="1"/>
  <c r="DY11" i="1"/>
  <c r="DZ11" i="1"/>
  <c r="EA11" i="1"/>
  <c r="ED11" i="1"/>
  <c r="EE11" i="1"/>
  <c r="DQ12" i="1"/>
  <c r="DR12" i="1"/>
  <c r="DS12" i="1"/>
  <c r="DT12" i="1"/>
  <c r="DU12" i="1"/>
  <c r="DV12" i="1"/>
  <c r="DW12" i="1"/>
  <c r="DX12" i="1"/>
  <c r="DY12" i="1"/>
  <c r="DZ12" i="1"/>
  <c r="EA12" i="1"/>
  <c r="ED12" i="1"/>
  <c r="EE12" i="1"/>
  <c r="DQ13" i="1"/>
  <c r="DR13" i="1"/>
  <c r="DS13" i="1"/>
  <c r="DT13" i="1"/>
  <c r="DU13" i="1"/>
  <c r="DV13" i="1"/>
  <c r="DW13" i="1"/>
  <c r="DX13" i="1"/>
  <c r="DY13" i="1"/>
  <c r="DZ13" i="1"/>
  <c r="EA13" i="1"/>
  <c r="ED13" i="1"/>
  <c r="EE13" i="1"/>
  <c r="DQ14" i="1"/>
  <c r="DR14" i="1"/>
  <c r="DS14" i="1"/>
  <c r="DT14" i="1"/>
  <c r="DU14" i="1"/>
  <c r="DV14" i="1"/>
  <c r="DW14" i="1"/>
  <c r="DX14" i="1"/>
  <c r="DY14" i="1"/>
  <c r="DZ14" i="1"/>
  <c r="EA14" i="1"/>
  <c r="ED14" i="1"/>
  <c r="EE14" i="1"/>
  <c r="DQ15" i="1"/>
  <c r="DR15" i="1"/>
  <c r="DS15" i="1"/>
  <c r="DT15" i="1"/>
  <c r="DU15" i="1"/>
  <c r="DV15" i="1"/>
  <c r="DW15" i="1"/>
  <c r="DX15" i="1"/>
  <c r="DY15" i="1"/>
  <c r="DZ15" i="1"/>
  <c r="EA15" i="1"/>
  <c r="ED15" i="1"/>
  <c r="EE15" i="1"/>
  <c r="DQ16" i="1"/>
  <c r="DR16" i="1"/>
  <c r="DS16" i="1"/>
  <c r="EB16" i="1" s="1"/>
  <c r="DT16" i="1"/>
  <c r="DU16" i="1"/>
  <c r="DV16" i="1"/>
  <c r="DW16" i="1"/>
  <c r="DX16" i="1"/>
  <c r="DY16" i="1"/>
  <c r="DZ16" i="1"/>
  <c r="EA16" i="1"/>
  <c r="ED16" i="1"/>
  <c r="EE16" i="1"/>
  <c r="DQ17" i="1"/>
  <c r="DR17" i="1"/>
  <c r="DS17" i="1"/>
  <c r="DT17" i="1"/>
  <c r="DU17" i="1"/>
  <c r="DV17" i="1"/>
  <c r="DW17" i="1"/>
  <c r="DX17" i="1"/>
  <c r="DY17" i="1"/>
  <c r="DZ17" i="1"/>
  <c r="EA17" i="1"/>
  <c r="ED17" i="1"/>
  <c r="EE17" i="1"/>
  <c r="DQ18" i="1"/>
  <c r="DR18" i="1"/>
  <c r="DS18" i="1"/>
  <c r="DT18" i="1"/>
  <c r="DU18" i="1"/>
  <c r="DV18" i="1"/>
  <c r="DW18" i="1"/>
  <c r="DX18" i="1"/>
  <c r="DY18" i="1"/>
  <c r="DZ18" i="1"/>
  <c r="EA18" i="1"/>
  <c r="ED18" i="1"/>
  <c r="EE18" i="1"/>
  <c r="DQ19" i="1"/>
  <c r="DR19" i="1"/>
  <c r="DS19" i="1"/>
  <c r="DT19" i="1"/>
  <c r="DU19" i="1"/>
  <c r="DV19" i="1"/>
  <c r="DW19" i="1"/>
  <c r="DX19" i="1"/>
  <c r="DY19" i="1"/>
  <c r="DZ19" i="1"/>
  <c r="EA19" i="1"/>
  <c r="ED19" i="1"/>
  <c r="EE19" i="1"/>
  <c r="DQ20" i="1"/>
  <c r="DR20" i="1"/>
  <c r="DS20" i="1"/>
  <c r="DT20" i="1"/>
  <c r="DU20" i="1"/>
  <c r="DV20" i="1"/>
  <c r="DW20" i="1"/>
  <c r="DX20" i="1"/>
  <c r="DY20" i="1"/>
  <c r="DZ20" i="1"/>
  <c r="EA20" i="1"/>
  <c r="ED20" i="1"/>
  <c r="EE20" i="1"/>
  <c r="DQ21" i="1"/>
  <c r="DR21" i="1"/>
  <c r="DS21" i="1"/>
  <c r="DT21" i="1"/>
  <c r="DU21" i="1"/>
  <c r="DV21" i="1"/>
  <c r="DW21" i="1"/>
  <c r="DX21" i="1"/>
  <c r="DY21" i="1"/>
  <c r="DZ21" i="1"/>
  <c r="EA21" i="1"/>
  <c r="ED21" i="1"/>
  <c r="EE21" i="1"/>
  <c r="DQ22" i="1"/>
  <c r="DR22" i="1"/>
  <c r="DS22" i="1"/>
  <c r="DT22" i="1"/>
  <c r="DU22" i="1"/>
  <c r="DV22" i="1"/>
  <c r="DW22" i="1"/>
  <c r="DX22" i="1"/>
  <c r="DY22" i="1"/>
  <c r="DZ22" i="1"/>
  <c r="EA22" i="1"/>
  <c r="ED22" i="1"/>
  <c r="EE22" i="1"/>
  <c r="DQ23" i="1"/>
  <c r="DR23" i="1"/>
  <c r="DS23" i="1"/>
  <c r="DT23" i="1"/>
  <c r="DU23" i="1"/>
  <c r="DV23" i="1"/>
  <c r="DW23" i="1"/>
  <c r="DX23" i="1"/>
  <c r="DY23" i="1"/>
  <c r="DZ23" i="1"/>
  <c r="EA23" i="1"/>
  <c r="ED23" i="1"/>
  <c r="EE23" i="1"/>
  <c r="DQ24" i="1"/>
  <c r="DR24" i="1"/>
  <c r="DS24" i="1"/>
  <c r="DT24" i="1"/>
  <c r="DU24" i="1"/>
  <c r="DV24" i="1"/>
  <c r="DW24" i="1"/>
  <c r="DX24" i="1"/>
  <c r="DY24" i="1"/>
  <c r="DZ24" i="1"/>
  <c r="EA24" i="1"/>
  <c r="ED24" i="1"/>
  <c r="EE24" i="1"/>
  <c r="DQ25" i="1"/>
  <c r="DR25" i="1"/>
  <c r="DS25" i="1"/>
  <c r="DT25" i="1"/>
  <c r="DU25" i="1"/>
  <c r="DV25" i="1"/>
  <c r="DW25" i="1"/>
  <c r="DX25" i="1"/>
  <c r="DY25" i="1"/>
  <c r="DZ25" i="1"/>
  <c r="EA25" i="1"/>
  <c r="ED25" i="1"/>
  <c r="EE25" i="1"/>
  <c r="DQ26" i="1"/>
  <c r="DR26" i="1"/>
  <c r="DS26" i="1"/>
  <c r="DT26" i="1"/>
  <c r="DU26" i="1"/>
  <c r="DV26" i="1"/>
  <c r="DW26" i="1"/>
  <c r="DX26" i="1"/>
  <c r="DY26" i="1"/>
  <c r="DZ26" i="1"/>
  <c r="EA26" i="1"/>
  <c r="ED26" i="1"/>
  <c r="EE26" i="1"/>
  <c r="DQ27" i="1"/>
  <c r="DR27" i="1"/>
  <c r="DS27" i="1"/>
  <c r="DT27" i="1"/>
  <c r="DU27" i="1"/>
  <c r="DV27" i="1"/>
  <c r="DW27" i="1"/>
  <c r="DX27" i="1"/>
  <c r="DY27" i="1"/>
  <c r="DZ27" i="1"/>
  <c r="EA27" i="1"/>
  <c r="ED27" i="1"/>
  <c r="EE27" i="1"/>
  <c r="DQ28" i="1"/>
  <c r="DR28" i="1"/>
  <c r="DS28" i="1"/>
  <c r="DT28" i="1"/>
  <c r="DU28" i="1"/>
  <c r="DV28" i="1"/>
  <c r="DW28" i="1"/>
  <c r="DX28" i="1"/>
  <c r="DY28" i="1"/>
  <c r="DZ28" i="1"/>
  <c r="EA28" i="1"/>
  <c r="ED28" i="1"/>
  <c r="EE28" i="1"/>
  <c r="DQ29" i="1"/>
  <c r="DR29" i="1"/>
  <c r="DS29" i="1"/>
  <c r="DT29" i="1"/>
  <c r="DU29" i="1"/>
  <c r="DV29" i="1"/>
  <c r="DW29" i="1"/>
  <c r="DX29" i="1"/>
  <c r="DY29" i="1"/>
  <c r="DZ29" i="1"/>
  <c r="EA29" i="1"/>
  <c r="ED29" i="1"/>
  <c r="EE29" i="1"/>
  <c r="DQ30" i="1"/>
  <c r="DR30" i="1"/>
  <c r="DS30" i="1"/>
  <c r="DT30" i="1"/>
  <c r="DU30" i="1"/>
  <c r="DV30" i="1"/>
  <c r="DW30" i="1"/>
  <c r="DX30" i="1"/>
  <c r="DY30" i="1"/>
  <c r="DZ30" i="1"/>
  <c r="EA30" i="1"/>
  <c r="ED30" i="1"/>
  <c r="EE30" i="1"/>
  <c r="DQ31" i="1"/>
  <c r="DR31" i="1"/>
  <c r="DS31" i="1"/>
  <c r="DT31" i="1"/>
  <c r="DU31" i="1"/>
  <c r="DV31" i="1"/>
  <c r="DW31" i="1"/>
  <c r="DX31" i="1"/>
  <c r="DY31" i="1"/>
  <c r="DZ31" i="1"/>
  <c r="EA31" i="1"/>
  <c r="ED31" i="1"/>
  <c r="EE31" i="1"/>
  <c r="DQ32" i="1"/>
  <c r="DR32" i="1"/>
  <c r="DS32" i="1"/>
  <c r="DT32" i="1"/>
  <c r="DU32" i="1"/>
  <c r="DV32" i="1"/>
  <c r="DW32" i="1"/>
  <c r="DX32" i="1"/>
  <c r="DY32" i="1"/>
  <c r="DZ32" i="1"/>
  <c r="EA32" i="1"/>
  <c r="ED32" i="1"/>
  <c r="EE32" i="1"/>
  <c r="DQ33" i="1"/>
  <c r="DR33" i="1"/>
  <c r="DS33" i="1"/>
  <c r="DT33" i="1"/>
  <c r="DU33" i="1"/>
  <c r="DV33" i="1"/>
  <c r="DW33" i="1"/>
  <c r="DX33" i="1"/>
  <c r="DY33" i="1"/>
  <c r="DZ33" i="1"/>
  <c r="EA33" i="1"/>
  <c r="ED33" i="1"/>
  <c r="EE33" i="1"/>
  <c r="F34" i="1"/>
  <c r="E38" i="1" s="1"/>
  <c r="G34" i="1"/>
  <c r="DQ34" i="1"/>
  <c r="DR34" i="1"/>
  <c r="DS34" i="1"/>
  <c r="DT34" i="1"/>
  <c r="DU34" i="1"/>
  <c r="DV34" i="1"/>
  <c r="DW34" i="1"/>
  <c r="DX34" i="1"/>
  <c r="DY34" i="1"/>
  <c r="DZ34" i="1"/>
  <c r="EA34" i="1"/>
  <c r="ED34" i="1"/>
  <c r="EE34" i="1"/>
  <c r="DQ35" i="1"/>
  <c r="DR35" i="1"/>
  <c r="DS35" i="1"/>
  <c r="DT35" i="1"/>
  <c r="DU35" i="1"/>
  <c r="DV35" i="1"/>
  <c r="DW35" i="1"/>
  <c r="DX35" i="1"/>
  <c r="DY35" i="1"/>
  <c r="DZ35" i="1"/>
  <c r="EA35" i="1"/>
  <c r="ED35" i="1"/>
  <c r="EE35" i="1"/>
  <c r="DQ36" i="1"/>
  <c r="DR36" i="1"/>
  <c r="DS36" i="1"/>
  <c r="EB36" i="1" s="1"/>
  <c r="DT36" i="1"/>
  <c r="DU36" i="1"/>
  <c r="DV36" i="1"/>
  <c r="DW36" i="1"/>
  <c r="DX36" i="1"/>
  <c r="DY36" i="1"/>
  <c r="DZ36" i="1"/>
  <c r="EA36" i="1"/>
  <c r="ED36" i="1"/>
  <c r="EE36" i="1"/>
  <c r="DQ37" i="1"/>
  <c r="DR37" i="1"/>
  <c r="DS37" i="1"/>
  <c r="DT37" i="1"/>
  <c r="DU37" i="1"/>
  <c r="DV37" i="1"/>
  <c r="DW37" i="1"/>
  <c r="DX37" i="1"/>
  <c r="DY37" i="1"/>
  <c r="DZ37" i="1"/>
  <c r="EA37" i="1"/>
  <c r="ED37" i="1"/>
  <c r="EE37" i="1"/>
  <c r="DQ38" i="1"/>
  <c r="DR38" i="1"/>
  <c r="DS38" i="1"/>
  <c r="DT38" i="1"/>
  <c r="DU38" i="1"/>
  <c r="DV38" i="1"/>
  <c r="DW38" i="1"/>
  <c r="DX38" i="1"/>
  <c r="DY38" i="1"/>
  <c r="DZ38" i="1"/>
  <c r="EA38" i="1"/>
  <c r="ED38" i="1"/>
  <c r="EE38" i="1"/>
  <c r="DQ39" i="1"/>
  <c r="DR39" i="1"/>
  <c r="DS39" i="1"/>
  <c r="DT39" i="1"/>
  <c r="DU39" i="1"/>
  <c r="DV39" i="1"/>
  <c r="DW39" i="1"/>
  <c r="DX39" i="1"/>
  <c r="DY39" i="1"/>
  <c r="DZ39" i="1"/>
  <c r="EA39" i="1"/>
  <c r="ED39" i="1"/>
  <c r="EE39" i="1"/>
  <c r="DQ40" i="1"/>
  <c r="DR40" i="1"/>
  <c r="DS40" i="1"/>
  <c r="DT40" i="1"/>
  <c r="DU40" i="1"/>
  <c r="DV40" i="1"/>
  <c r="DW40" i="1"/>
  <c r="DX40" i="1"/>
  <c r="DY40" i="1"/>
  <c r="DZ40" i="1"/>
  <c r="EA40" i="1"/>
  <c r="ED40" i="1"/>
  <c r="EE40" i="1"/>
  <c r="DQ41" i="1"/>
  <c r="DR41" i="1"/>
  <c r="DS41" i="1"/>
  <c r="DT41" i="1"/>
  <c r="DU41" i="1"/>
  <c r="DV41" i="1"/>
  <c r="DW41" i="1"/>
  <c r="DX41" i="1"/>
  <c r="DY41" i="1"/>
  <c r="DZ41" i="1"/>
  <c r="EA41" i="1"/>
  <c r="ED41" i="1"/>
  <c r="EE41" i="1"/>
  <c r="DQ42" i="1"/>
  <c r="DR42" i="1"/>
  <c r="DS42" i="1"/>
  <c r="DT42" i="1"/>
  <c r="DU42" i="1"/>
  <c r="DV42" i="1"/>
  <c r="DW42" i="1"/>
  <c r="DX42" i="1"/>
  <c r="DY42" i="1"/>
  <c r="DZ42" i="1"/>
  <c r="EA42" i="1"/>
  <c r="ED42" i="1"/>
  <c r="EE42" i="1"/>
  <c r="DQ43" i="1"/>
  <c r="DR43" i="1"/>
  <c r="DS43" i="1"/>
  <c r="DT43" i="1"/>
  <c r="DU43" i="1"/>
  <c r="DV43" i="1"/>
  <c r="DW43" i="1"/>
  <c r="DX43" i="1"/>
  <c r="DY43" i="1"/>
  <c r="DZ43" i="1"/>
  <c r="EA43" i="1"/>
  <c r="ED43" i="1"/>
  <c r="EE43" i="1"/>
  <c r="DQ44" i="1"/>
  <c r="DR44" i="1"/>
  <c r="DS44" i="1"/>
  <c r="DT44" i="1"/>
  <c r="DU44" i="1"/>
  <c r="DV44" i="1"/>
  <c r="DW44" i="1"/>
  <c r="DX44" i="1"/>
  <c r="DY44" i="1"/>
  <c r="DZ44" i="1"/>
  <c r="EA44" i="1"/>
  <c r="ED44" i="1"/>
  <c r="EE44" i="1"/>
  <c r="DQ45" i="1"/>
  <c r="DR45" i="1"/>
  <c r="DS45" i="1"/>
  <c r="DT45" i="1"/>
  <c r="DU45" i="1"/>
  <c r="DV45" i="1"/>
  <c r="DW45" i="1"/>
  <c r="DX45" i="1"/>
  <c r="DY45" i="1"/>
  <c r="DZ45" i="1"/>
  <c r="EA45" i="1"/>
  <c r="ED45" i="1"/>
  <c r="EE45" i="1"/>
  <c r="DQ46" i="1"/>
  <c r="DR46" i="1"/>
  <c r="DS46" i="1"/>
  <c r="DT46" i="1"/>
  <c r="DU46" i="1"/>
  <c r="DV46" i="1"/>
  <c r="DW46" i="1"/>
  <c r="DX46" i="1"/>
  <c r="DY46" i="1"/>
  <c r="DZ46" i="1"/>
  <c r="EA46" i="1"/>
  <c r="ED46" i="1"/>
  <c r="EE46" i="1"/>
  <c r="DQ47" i="1"/>
  <c r="DR47" i="1"/>
  <c r="DS47" i="1"/>
  <c r="DT47" i="1"/>
  <c r="DU47" i="1"/>
  <c r="DV47" i="1"/>
  <c r="DW47" i="1"/>
  <c r="DX47" i="1"/>
  <c r="DY47" i="1"/>
  <c r="DZ47" i="1"/>
  <c r="EA47" i="1"/>
  <c r="ED47" i="1"/>
  <c r="EE47" i="1"/>
  <c r="DQ48" i="1"/>
  <c r="DR48" i="1"/>
  <c r="DS48" i="1"/>
  <c r="DT48" i="1"/>
  <c r="DU48" i="1"/>
  <c r="DV48" i="1"/>
  <c r="DW48" i="1"/>
  <c r="DX48" i="1"/>
  <c r="DY48" i="1"/>
  <c r="DZ48" i="1"/>
  <c r="EA48" i="1"/>
  <c r="ED48" i="1"/>
  <c r="EE48" i="1"/>
  <c r="DQ49" i="1"/>
  <c r="DR49" i="1"/>
  <c r="DS49" i="1"/>
  <c r="DT49" i="1"/>
  <c r="DU49" i="1"/>
  <c r="DV49" i="1"/>
  <c r="DW49" i="1"/>
  <c r="DX49" i="1"/>
  <c r="DY49" i="1"/>
  <c r="DZ49" i="1"/>
  <c r="EA49" i="1"/>
  <c r="ED49" i="1"/>
  <c r="EE49" i="1"/>
  <c r="DQ50" i="1"/>
  <c r="DR50" i="1"/>
  <c r="DS50" i="1"/>
  <c r="DT50" i="1"/>
  <c r="DU50" i="1"/>
  <c r="DV50" i="1"/>
  <c r="DW50" i="1"/>
  <c r="DX50" i="1"/>
  <c r="DY50" i="1"/>
  <c r="DZ50" i="1"/>
  <c r="EA50" i="1"/>
  <c r="ED50" i="1"/>
  <c r="EE50" i="1"/>
  <c r="DQ51" i="1"/>
  <c r="DR51" i="1"/>
  <c r="DS51" i="1"/>
  <c r="DT51" i="1"/>
  <c r="DU51" i="1"/>
  <c r="DV51" i="1"/>
  <c r="DW51" i="1"/>
  <c r="DX51" i="1"/>
  <c r="DY51" i="1"/>
  <c r="DZ51" i="1"/>
  <c r="EA51" i="1"/>
  <c r="ED51" i="1"/>
  <c r="EE51" i="1"/>
  <c r="DQ52" i="1"/>
  <c r="DR52" i="1"/>
  <c r="DS52" i="1"/>
  <c r="DT52" i="1"/>
  <c r="DU52" i="1"/>
  <c r="DV52" i="1"/>
  <c r="DW52" i="1"/>
  <c r="DX52" i="1"/>
  <c r="DY52" i="1"/>
  <c r="DZ52" i="1"/>
  <c r="EA52" i="1"/>
  <c r="ED52" i="1"/>
  <c r="EE52" i="1"/>
  <c r="DQ53" i="1"/>
  <c r="DR53" i="1"/>
  <c r="DS53" i="1"/>
  <c r="DT53" i="1"/>
  <c r="DU53" i="1"/>
  <c r="DV53" i="1"/>
  <c r="DW53" i="1"/>
  <c r="DX53" i="1"/>
  <c r="DY53" i="1"/>
  <c r="DZ53" i="1"/>
  <c r="EA53" i="1"/>
  <c r="ED53" i="1"/>
  <c r="EE53" i="1"/>
  <c r="DQ54" i="1"/>
  <c r="DR54" i="1"/>
  <c r="DS54" i="1"/>
  <c r="DT54" i="1"/>
  <c r="DU54" i="1"/>
  <c r="DV54" i="1"/>
  <c r="DW54" i="1"/>
  <c r="DX54" i="1"/>
  <c r="DY54" i="1"/>
  <c r="DZ54" i="1"/>
  <c r="EA54" i="1"/>
  <c r="ED54" i="1"/>
  <c r="EE54" i="1"/>
  <c r="DQ55" i="1"/>
  <c r="DR55" i="1"/>
  <c r="DS55" i="1"/>
  <c r="DT55" i="1"/>
  <c r="DU55" i="1"/>
  <c r="DV55" i="1"/>
  <c r="DW55" i="1"/>
  <c r="DX55" i="1"/>
  <c r="DY55" i="1"/>
  <c r="DZ55" i="1"/>
  <c r="EA55" i="1"/>
  <c r="ED55" i="1"/>
  <c r="EE55" i="1"/>
  <c r="DQ56" i="1"/>
  <c r="DR56" i="1"/>
  <c r="DS56" i="1"/>
  <c r="DT56" i="1"/>
  <c r="DU56" i="1"/>
  <c r="DV56" i="1"/>
  <c r="DW56" i="1"/>
  <c r="DX56" i="1"/>
  <c r="DY56" i="1"/>
  <c r="DZ56" i="1"/>
  <c r="EA56" i="1"/>
  <c r="ED56" i="1"/>
  <c r="EE56" i="1"/>
  <c r="DQ57" i="1"/>
  <c r="DR57" i="1"/>
  <c r="DS57" i="1"/>
  <c r="DT57" i="1"/>
  <c r="DU57" i="1"/>
  <c r="DV57" i="1"/>
  <c r="DW57" i="1"/>
  <c r="DX57" i="1"/>
  <c r="DY57" i="1"/>
  <c r="DZ57" i="1"/>
  <c r="EA57" i="1"/>
  <c r="ED57" i="1"/>
  <c r="EE57" i="1"/>
  <c r="DQ58" i="1"/>
  <c r="DR58" i="1"/>
  <c r="DS58" i="1"/>
  <c r="DT58" i="1"/>
  <c r="DU58" i="1"/>
  <c r="DV58" i="1"/>
  <c r="DW58" i="1"/>
  <c r="DX58" i="1"/>
  <c r="DY58" i="1"/>
  <c r="DZ58" i="1"/>
  <c r="EA58" i="1"/>
  <c r="ED58" i="1"/>
  <c r="EE58" i="1"/>
  <c r="DQ59" i="1"/>
  <c r="DR59" i="1"/>
  <c r="DS59" i="1"/>
  <c r="DT59" i="1"/>
  <c r="DU59" i="1"/>
  <c r="DV59" i="1"/>
  <c r="DW59" i="1"/>
  <c r="DX59" i="1"/>
  <c r="DY59" i="1"/>
  <c r="DZ59" i="1"/>
  <c r="EA59" i="1"/>
  <c r="ED59" i="1"/>
  <c r="EE59" i="1"/>
  <c r="DQ60" i="1"/>
  <c r="DR60" i="1"/>
  <c r="DS60" i="1"/>
  <c r="DT60" i="1"/>
  <c r="DU60" i="1"/>
  <c r="DV60" i="1"/>
  <c r="DW60" i="1"/>
  <c r="DX60" i="1"/>
  <c r="DY60" i="1"/>
  <c r="DZ60" i="1"/>
  <c r="EA60" i="1"/>
  <c r="ED60" i="1"/>
  <c r="EE60" i="1"/>
  <c r="DQ61" i="1"/>
  <c r="DR61" i="1"/>
  <c r="DS61" i="1"/>
  <c r="DT61" i="1"/>
  <c r="DU61" i="1"/>
  <c r="DV61" i="1"/>
  <c r="DW61" i="1"/>
  <c r="DX61" i="1"/>
  <c r="DY61" i="1"/>
  <c r="DZ61" i="1"/>
  <c r="EA61" i="1"/>
  <c r="ED61" i="1"/>
  <c r="EE61" i="1"/>
  <c r="DQ62" i="1"/>
  <c r="DR62" i="1"/>
  <c r="DS62" i="1"/>
  <c r="DT62" i="1"/>
  <c r="DU62" i="1"/>
  <c r="DV62" i="1"/>
  <c r="DW62" i="1"/>
  <c r="DX62" i="1"/>
  <c r="DY62" i="1"/>
  <c r="DZ62" i="1"/>
  <c r="EA62" i="1"/>
  <c r="ED62" i="1"/>
  <c r="EE62" i="1"/>
  <c r="DQ63" i="1"/>
  <c r="DR63" i="1"/>
  <c r="DS63" i="1"/>
  <c r="DT63" i="1"/>
  <c r="DU63" i="1"/>
  <c r="DV63" i="1"/>
  <c r="DW63" i="1"/>
  <c r="DX63" i="1"/>
  <c r="DY63" i="1"/>
  <c r="DZ63" i="1"/>
  <c r="EA63" i="1"/>
  <c r="ED63" i="1"/>
  <c r="EE63" i="1"/>
  <c r="DQ64" i="1"/>
  <c r="DR64" i="1"/>
  <c r="DS64" i="1"/>
  <c r="DT64" i="1"/>
  <c r="DU64" i="1"/>
  <c r="DV64" i="1"/>
  <c r="DW64" i="1"/>
  <c r="DX64" i="1"/>
  <c r="DY64" i="1"/>
  <c r="DZ64" i="1"/>
  <c r="EA64" i="1"/>
  <c r="ED64" i="1"/>
  <c r="EE64" i="1"/>
  <c r="DQ65" i="1"/>
  <c r="DR65" i="1"/>
  <c r="DS65" i="1"/>
  <c r="DT65" i="1"/>
  <c r="DU65" i="1"/>
  <c r="DV65" i="1"/>
  <c r="DW65" i="1"/>
  <c r="DX65" i="1"/>
  <c r="DY65" i="1"/>
  <c r="DZ65" i="1"/>
  <c r="EA65" i="1"/>
  <c r="ED65" i="1"/>
  <c r="EE65" i="1"/>
  <c r="DQ66" i="1"/>
  <c r="DR66" i="1"/>
  <c r="DS66" i="1"/>
  <c r="DT66" i="1"/>
  <c r="DU66" i="1"/>
  <c r="DV66" i="1"/>
  <c r="DW66" i="1"/>
  <c r="DX66" i="1"/>
  <c r="DY66" i="1"/>
  <c r="DZ66" i="1"/>
  <c r="EA66" i="1"/>
  <c r="ED66" i="1"/>
  <c r="EE66" i="1"/>
  <c r="DQ67" i="1"/>
  <c r="DR67" i="1"/>
  <c r="DS67" i="1"/>
  <c r="DT67" i="1"/>
  <c r="DU67" i="1"/>
  <c r="DV67" i="1"/>
  <c r="DW67" i="1"/>
  <c r="DX67" i="1"/>
  <c r="DY67" i="1"/>
  <c r="DZ67" i="1"/>
  <c r="EA67" i="1"/>
  <c r="ED67" i="1"/>
  <c r="EE67" i="1"/>
  <c r="DQ68" i="1"/>
  <c r="DR68" i="1"/>
  <c r="DS68" i="1"/>
  <c r="DT68" i="1"/>
  <c r="DU68" i="1"/>
  <c r="DV68" i="1"/>
  <c r="DW68" i="1"/>
  <c r="DX68" i="1"/>
  <c r="DY68" i="1"/>
  <c r="DZ68" i="1"/>
  <c r="EA68" i="1"/>
  <c r="ED68" i="1"/>
  <c r="EE68" i="1"/>
  <c r="DQ69" i="1"/>
  <c r="DR69" i="1"/>
  <c r="DS69" i="1"/>
  <c r="DT69" i="1"/>
  <c r="DU69" i="1"/>
  <c r="DV69" i="1"/>
  <c r="DW69" i="1"/>
  <c r="DX69" i="1"/>
  <c r="DY69" i="1"/>
  <c r="DZ69" i="1"/>
  <c r="EA69" i="1"/>
  <c r="ED69" i="1"/>
  <c r="EE69" i="1"/>
  <c r="DQ70" i="1"/>
  <c r="DR70" i="1"/>
  <c r="DS70" i="1"/>
  <c r="DT70" i="1"/>
  <c r="DU70" i="1"/>
  <c r="DV70" i="1"/>
  <c r="DW70" i="1"/>
  <c r="DX70" i="1"/>
  <c r="DY70" i="1"/>
  <c r="DZ70" i="1"/>
  <c r="EA70" i="1"/>
  <c r="ED70" i="1"/>
  <c r="EE70" i="1"/>
  <c r="DQ71" i="1"/>
  <c r="DR71" i="1"/>
  <c r="DS71" i="1"/>
  <c r="DT71" i="1"/>
  <c r="DU71" i="1"/>
  <c r="DV71" i="1"/>
  <c r="DW71" i="1"/>
  <c r="DX71" i="1"/>
  <c r="DY71" i="1"/>
  <c r="DZ71" i="1"/>
  <c r="EA71" i="1"/>
  <c r="ED71" i="1"/>
  <c r="EE71" i="1"/>
  <c r="DQ72" i="1"/>
  <c r="DR72" i="1"/>
  <c r="DS72" i="1"/>
  <c r="DT72" i="1"/>
  <c r="DU72" i="1"/>
  <c r="DV72" i="1"/>
  <c r="DW72" i="1"/>
  <c r="DX72" i="1"/>
  <c r="DY72" i="1"/>
  <c r="DZ72" i="1"/>
  <c r="EA72" i="1"/>
  <c r="ED72" i="1"/>
  <c r="EE72" i="1"/>
  <c r="DQ73" i="1"/>
  <c r="DR73" i="1"/>
  <c r="DS73" i="1"/>
  <c r="DT73" i="1"/>
  <c r="DU73" i="1"/>
  <c r="DV73" i="1"/>
  <c r="DW73" i="1"/>
  <c r="DX73" i="1"/>
  <c r="DY73" i="1"/>
  <c r="DZ73" i="1"/>
  <c r="EA73" i="1"/>
  <c r="ED73" i="1"/>
  <c r="EE73" i="1"/>
  <c r="DQ74" i="1"/>
  <c r="DR74" i="1"/>
  <c r="DS74" i="1"/>
  <c r="DT74" i="1"/>
  <c r="DU74" i="1"/>
  <c r="DV74" i="1"/>
  <c r="DW74" i="1"/>
  <c r="DX74" i="1"/>
  <c r="DY74" i="1"/>
  <c r="DZ74" i="1"/>
  <c r="EA74" i="1"/>
  <c r="ED74" i="1"/>
  <c r="EE74" i="1"/>
  <c r="DQ75" i="1"/>
  <c r="DR75" i="1"/>
  <c r="DS75" i="1"/>
  <c r="DT75" i="1"/>
  <c r="DU75" i="1"/>
  <c r="DV75" i="1"/>
  <c r="DW75" i="1"/>
  <c r="DX75" i="1"/>
  <c r="DY75" i="1"/>
  <c r="DZ75" i="1"/>
  <c r="EA75" i="1"/>
  <c r="ED75" i="1"/>
  <c r="EE75" i="1"/>
  <c r="DQ76" i="1"/>
  <c r="DR76" i="1"/>
  <c r="DS76" i="1"/>
  <c r="DT76" i="1"/>
  <c r="DU76" i="1"/>
  <c r="DV76" i="1"/>
  <c r="DW76" i="1"/>
  <c r="DX76" i="1"/>
  <c r="DY76" i="1"/>
  <c r="DZ76" i="1"/>
  <c r="EA76" i="1"/>
  <c r="ED76" i="1"/>
  <c r="EE76" i="1"/>
  <c r="DQ77" i="1"/>
  <c r="DR77" i="1"/>
  <c r="DS77" i="1"/>
  <c r="DT77" i="1"/>
  <c r="DU77" i="1"/>
  <c r="DV77" i="1"/>
  <c r="DW77" i="1"/>
  <c r="DX77" i="1"/>
  <c r="DY77" i="1"/>
  <c r="DZ77" i="1"/>
  <c r="EA77" i="1"/>
  <c r="ED77" i="1"/>
  <c r="EE77" i="1"/>
  <c r="DQ78" i="1"/>
  <c r="DR78" i="1"/>
  <c r="DS78" i="1"/>
  <c r="DT78" i="1"/>
  <c r="DU78" i="1"/>
  <c r="DV78" i="1"/>
  <c r="DW78" i="1"/>
  <c r="DX78" i="1"/>
  <c r="DY78" i="1"/>
  <c r="DZ78" i="1"/>
  <c r="EA78" i="1"/>
  <c r="ED78" i="1"/>
  <c r="EE78" i="1"/>
  <c r="DQ79" i="1"/>
  <c r="DR79" i="1"/>
  <c r="DS79" i="1"/>
  <c r="DT79" i="1"/>
  <c r="DU79" i="1"/>
  <c r="DV79" i="1"/>
  <c r="DW79" i="1"/>
  <c r="DX79" i="1"/>
  <c r="DY79" i="1"/>
  <c r="DZ79" i="1"/>
  <c r="EA79" i="1"/>
  <c r="ED79" i="1"/>
  <c r="EE79" i="1"/>
  <c r="DQ80" i="1"/>
  <c r="DR80" i="1"/>
  <c r="DS80" i="1"/>
  <c r="DT80" i="1"/>
  <c r="DU80" i="1"/>
  <c r="DV80" i="1"/>
  <c r="DW80" i="1"/>
  <c r="DX80" i="1"/>
  <c r="DY80" i="1"/>
  <c r="DZ80" i="1"/>
  <c r="EA80" i="1"/>
  <c r="ED80" i="1"/>
  <c r="EE80" i="1"/>
  <c r="DQ81" i="1"/>
  <c r="DR81" i="1"/>
  <c r="DS81" i="1"/>
  <c r="DT81" i="1"/>
  <c r="DU81" i="1"/>
  <c r="DV81" i="1"/>
  <c r="DW81" i="1"/>
  <c r="DX81" i="1"/>
  <c r="DY81" i="1"/>
  <c r="DZ81" i="1"/>
  <c r="EA81" i="1"/>
  <c r="ED81" i="1"/>
  <c r="EE81" i="1"/>
  <c r="DQ82" i="1"/>
  <c r="DR82" i="1"/>
  <c r="DS82" i="1"/>
  <c r="DT82" i="1"/>
  <c r="DU82" i="1"/>
  <c r="DV82" i="1"/>
  <c r="DW82" i="1"/>
  <c r="DX82" i="1"/>
  <c r="DY82" i="1"/>
  <c r="DZ82" i="1"/>
  <c r="EA82" i="1"/>
  <c r="ED82" i="1"/>
  <c r="EE82" i="1"/>
  <c r="DQ83" i="1"/>
  <c r="DR83" i="1"/>
  <c r="DS83" i="1"/>
  <c r="DT83" i="1"/>
  <c r="DU83" i="1"/>
  <c r="DV83" i="1"/>
  <c r="DW83" i="1"/>
  <c r="DX83" i="1"/>
  <c r="DY83" i="1"/>
  <c r="DZ83" i="1"/>
  <c r="EA83" i="1"/>
  <c r="ED83" i="1"/>
  <c r="EE83" i="1"/>
  <c r="DQ84" i="1"/>
  <c r="DR84" i="1"/>
  <c r="DS84" i="1"/>
  <c r="DT84" i="1"/>
  <c r="DU84" i="1"/>
  <c r="DV84" i="1"/>
  <c r="DW84" i="1"/>
  <c r="DX84" i="1"/>
  <c r="DY84" i="1"/>
  <c r="DZ84" i="1"/>
  <c r="EA84" i="1"/>
  <c r="ED84" i="1"/>
  <c r="EE84" i="1"/>
  <c r="DQ85" i="1"/>
  <c r="DR85" i="1"/>
  <c r="DS85" i="1"/>
  <c r="DT85" i="1"/>
  <c r="DU85" i="1"/>
  <c r="DV85" i="1"/>
  <c r="DW85" i="1"/>
  <c r="DX85" i="1"/>
  <c r="DY85" i="1"/>
  <c r="DZ85" i="1"/>
  <c r="EA85" i="1"/>
  <c r="ED85" i="1"/>
  <c r="EE85" i="1"/>
  <c r="DQ86" i="1"/>
  <c r="DR86" i="1"/>
  <c r="DS86" i="1"/>
  <c r="DT86" i="1"/>
  <c r="DU86" i="1"/>
  <c r="DV86" i="1"/>
  <c r="DW86" i="1"/>
  <c r="DX86" i="1"/>
  <c r="DY86" i="1"/>
  <c r="DZ86" i="1"/>
  <c r="EA86" i="1"/>
  <c r="ED86" i="1"/>
  <c r="EE86" i="1"/>
  <c r="DQ87" i="1"/>
  <c r="DR87" i="1"/>
  <c r="DS87" i="1"/>
  <c r="DT87" i="1"/>
  <c r="DU87" i="1"/>
  <c r="DV87" i="1"/>
  <c r="DW87" i="1"/>
  <c r="DX87" i="1"/>
  <c r="DY87" i="1"/>
  <c r="DZ87" i="1"/>
  <c r="EA87" i="1"/>
  <c r="ED87" i="1"/>
  <c r="EE87" i="1"/>
  <c r="DQ88" i="1"/>
  <c r="DR88" i="1"/>
  <c r="DS88" i="1"/>
  <c r="DT88" i="1"/>
  <c r="DU88" i="1"/>
  <c r="DV88" i="1"/>
  <c r="DW88" i="1"/>
  <c r="DX88" i="1"/>
  <c r="DY88" i="1"/>
  <c r="DZ88" i="1"/>
  <c r="EA88" i="1"/>
  <c r="ED88" i="1"/>
  <c r="EE88" i="1"/>
  <c r="DQ89" i="1"/>
  <c r="DR89" i="1"/>
  <c r="DS89" i="1"/>
  <c r="DT89" i="1"/>
  <c r="DU89" i="1"/>
  <c r="DV89" i="1"/>
  <c r="DW89" i="1"/>
  <c r="DX89" i="1"/>
  <c r="DY89" i="1"/>
  <c r="DZ89" i="1"/>
  <c r="EA89" i="1"/>
  <c r="ED89" i="1"/>
  <c r="EE89" i="1"/>
  <c r="DQ90" i="1"/>
  <c r="DR90" i="1"/>
  <c r="DS90" i="1"/>
  <c r="DT90" i="1"/>
  <c r="DU90" i="1"/>
  <c r="DV90" i="1"/>
  <c r="DW90" i="1"/>
  <c r="DX90" i="1"/>
  <c r="DY90" i="1"/>
  <c r="DZ90" i="1"/>
  <c r="EA90" i="1"/>
  <c r="ED90" i="1"/>
  <c r="EE90" i="1"/>
  <c r="DQ91" i="1"/>
  <c r="DR91" i="1"/>
  <c r="DS91" i="1"/>
  <c r="DT91" i="1"/>
  <c r="DU91" i="1"/>
  <c r="DV91" i="1"/>
  <c r="DW91" i="1"/>
  <c r="DX91" i="1"/>
  <c r="DY91" i="1"/>
  <c r="DZ91" i="1"/>
  <c r="EA91" i="1"/>
  <c r="ED91" i="1"/>
  <c r="EE91" i="1"/>
  <c r="DQ92" i="1"/>
  <c r="DR92" i="1"/>
  <c r="DS92" i="1"/>
  <c r="DT92" i="1"/>
  <c r="DU92" i="1"/>
  <c r="DV92" i="1"/>
  <c r="DW92" i="1"/>
  <c r="DX92" i="1"/>
  <c r="DY92" i="1"/>
  <c r="DZ92" i="1"/>
  <c r="EA92" i="1"/>
  <c r="ED92" i="1"/>
  <c r="EE92" i="1"/>
  <c r="DQ93" i="1"/>
  <c r="DR93" i="1"/>
  <c r="DS93" i="1"/>
  <c r="DT93" i="1"/>
  <c r="DU93" i="1"/>
  <c r="DV93" i="1"/>
  <c r="DW93" i="1"/>
  <c r="DX93" i="1"/>
  <c r="DY93" i="1"/>
  <c r="DZ93" i="1"/>
  <c r="EA93" i="1"/>
  <c r="ED93" i="1"/>
  <c r="EE93" i="1"/>
  <c r="DQ94" i="1"/>
  <c r="DR94" i="1"/>
  <c r="DS94" i="1"/>
  <c r="DT94" i="1"/>
  <c r="DU94" i="1"/>
  <c r="DV94" i="1"/>
  <c r="DW94" i="1"/>
  <c r="DX94" i="1"/>
  <c r="DY94" i="1"/>
  <c r="DZ94" i="1"/>
  <c r="EA94" i="1"/>
  <c r="ED94" i="1"/>
  <c r="EE94" i="1"/>
  <c r="DQ95" i="1"/>
  <c r="DR95" i="1"/>
  <c r="DS95" i="1"/>
  <c r="DT95" i="1"/>
  <c r="DU95" i="1"/>
  <c r="DV95" i="1"/>
  <c r="DW95" i="1"/>
  <c r="DX95" i="1"/>
  <c r="DY95" i="1"/>
  <c r="DZ95" i="1"/>
  <c r="EA95" i="1"/>
  <c r="ED95" i="1"/>
  <c r="EE95" i="1"/>
  <c r="DQ96" i="1"/>
  <c r="DR96" i="1"/>
  <c r="DS96" i="1"/>
  <c r="DT96" i="1"/>
  <c r="DU96" i="1"/>
  <c r="DV96" i="1"/>
  <c r="DW96" i="1"/>
  <c r="DX96" i="1"/>
  <c r="DY96" i="1"/>
  <c r="DZ96" i="1"/>
  <c r="EA96" i="1"/>
  <c r="ED96" i="1"/>
  <c r="EE96" i="1"/>
  <c r="DQ97" i="1"/>
  <c r="DR97" i="1"/>
  <c r="DS97" i="1"/>
  <c r="DT97" i="1"/>
  <c r="DU97" i="1"/>
  <c r="DV97" i="1"/>
  <c r="DW97" i="1"/>
  <c r="DX97" i="1"/>
  <c r="DY97" i="1"/>
  <c r="DZ97" i="1"/>
  <c r="EA97" i="1"/>
  <c r="ED97" i="1"/>
  <c r="EE97" i="1"/>
  <c r="DQ98" i="1"/>
  <c r="DR98" i="1"/>
  <c r="DS98" i="1"/>
  <c r="DT98" i="1"/>
  <c r="DU98" i="1"/>
  <c r="DV98" i="1"/>
  <c r="DW98" i="1"/>
  <c r="DX98" i="1"/>
  <c r="DY98" i="1"/>
  <c r="DZ98" i="1"/>
  <c r="EA98" i="1"/>
  <c r="ED98" i="1"/>
  <c r="EE98" i="1"/>
  <c r="DQ99" i="1"/>
  <c r="DR99" i="1"/>
  <c r="DS99" i="1"/>
  <c r="DT99" i="1"/>
  <c r="DU99" i="1"/>
  <c r="DV99" i="1"/>
  <c r="DW99" i="1"/>
  <c r="DX99" i="1"/>
  <c r="DY99" i="1"/>
  <c r="DZ99" i="1"/>
  <c r="EA99" i="1"/>
  <c r="ED99" i="1"/>
  <c r="EE99" i="1"/>
  <c r="DQ100" i="1"/>
  <c r="DR100" i="1"/>
  <c r="DS100" i="1"/>
  <c r="DT100" i="1"/>
  <c r="DU100" i="1"/>
  <c r="DV100" i="1"/>
  <c r="DW100" i="1"/>
  <c r="DX100" i="1"/>
  <c r="DY100" i="1"/>
  <c r="DZ100" i="1"/>
  <c r="EA100" i="1"/>
  <c r="ED100" i="1"/>
  <c r="EE100" i="1"/>
  <c r="DQ101" i="1"/>
  <c r="DR101" i="1"/>
  <c r="DS101" i="1"/>
  <c r="DT101" i="1"/>
  <c r="DU101" i="1"/>
  <c r="DV101" i="1"/>
  <c r="DW101" i="1"/>
  <c r="DX101" i="1"/>
  <c r="DY101" i="1"/>
  <c r="DZ101" i="1"/>
  <c r="EA101" i="1"/>
  <c r="ED101" i="1"/>
  <c r="EE101" i="1"/>
  <c r="DQ102" i="1"/>
  <c r="DR102" i="1"/>
  <c r="DS102" i="1"/>
  <c r="DT102" i="1"/>
  <c r="DU102" i="1"/>
  <c r="DV102" i="1"/>
  <c r="DW102" i="1"/>
  <c r="DX102" i="1"/>
  <c r="DY102" i="1"/>
  <c r="DZ102" i="1"/>
  <c r="EA102" i="1"/>
  <c r="ED102" i="1"/>
  <c r="EE102" i="1"/>
  <c r="DQ103" i="1"/>
  <c r="DR103" i="1"/>
  <c r="DS103" i="1"/>
  <c r="DT103" i="1"/>
  <c r="DU103" i="1"/>
  <c r="DV103" i="1"/>
  <c r="DW103" i="1"/>
  <c r="DX103" i="1"/>
  <c r="DY103" i="1"/>
  <c r="DZ103" i="1"/>
  <c r="EA103" i="1"/>
  <c r="ED103" i="1"/>
  <c r="EE103" i="1"/>
  <c r="DQ104" i="1"/>
  <c r="DR104" i="1"/>
  <c r="DS104" i="1"/>
  <c r="DT104" i="1"/>
  <c r="DU104" i="1"/>
  <c r="DV104" i="1"/>
  <c r="DW104" i="1"/>
  <c r="DX104" i="1"/>
  <c r="DY104" i="1"/>
  <c r="DZ104" i="1"/>
  <c r="EA104" i="1"/>
  <c r="ED104" i="1"/>
  <c r="EE104" i="1"/>
  <c r="DQ105" i="1"/>
  <c r="DR105" i="1"/>
  <c r="DS105" i="1"/>
  <c r="DT105" i="1"/>
  <c r="DU105" i="1"/>
  <c r="DV105" i="1"/>
  <c r="DW105" i="1"/>
  <c r="DX105" i="1"/>
  <c r="DY105" i="1"/>
  <c r="DZ105" i="1"/>
  <c r="EA105" i="1"/>
  <c r="ED105" i="1"/>
  <c r="EE105" i="1"/>
  <c r="DQ106" i="1"/>
  <c r="DR106" i="1"/>
  <c r="DS106" i="1"/>
  <c r="DT106" i="1"/>
  <c r="DU106" i="1"/>
  <c r="DV106" i="1"/>
  <c r="DW106" i="1"/>
  <c r="DX106" i="1"/>
  <c r="DY106" i="1"/>
  <c r="DZ106" i="1"/>
  <c r="EA106" i="1"/>
  <c r="ED106" i="1"/>
  <c r="EE106" i="1"/>
  <c r="DQ107" i="1"/>
  <c r="DR107" i="1"/>
  <c r="DS107" i="1"/>
  <c r="DT107" i="1"/>
  <c r="DU107" i="1"/>
  <c r="DV107" i="1"/>
  <c r="DW107" i="1"/>
  <c r="DX107" i="1"/>
  <c r="DY107" i="1"/>
  <c r="DZ107" i="1"/>
  <c r="EA107" i="1"/>
  <c r="ED107" i="1"/>
  <c r="EE107" i="1"/>
  <c r="DQ108" i="1"/>
  <c r="DR108" i="1"/>
  <c r="DS108" i="1"/>
  <c r="DT108" i="1"/>
  <c r="DU108" i="1"/>
  <c r="DV108" i="1"/>
  <c r="DW108" i="1"/>
  <c r="DX108" i="1"/>
  <c r="DY108" i="1"/>
  <c r="DZ108" i="1"/>
  <c r="EA108" i="1"/>
  <c r="ED108" i="1"/>
  <c r="EE108" i="1"/>
  <c r="DQ109" i="1"/>
  <c r="DR109" i="1"/>
  <c r="DS109" i="1"/>
  <c r="DT109" i="1"/>
  <c r="DU109" i="1"/>
  <c r="DV109" i="1"/>
  <c r="DW109" i="1"/>
  <c r="DX109" i="1"/>
  <c r="DY109" i="1"/>
  <c r="DZ109" i="1"/>
  <c r="EA109" i="1"/>
  <c r="ED109" i="1"/>
  <c r="EE109" i="1"/>
  <c r="DQ110" i="1"/>
  <c r="DR110" i="1"/>
  <c r="DS110" i="1"/>
  <c r="DT110" i="1"/>
  <c r="DU110" i="1"/>
  <c r="DV110" i="1"/>
  <c r="DW110" i="1"/>
  <c r="DX110" i="1"/>
  <c r="DY110" i="1"/>
  <c r="DZ110" i="1"/>
  <c r="EA110" i="1"/>
  <c r="ED110" i="1"/>
  <c r="EE110" i="1"/>
  <c r="DQ111" i="1"/>
  <c r="DR111" i="1"/>
  <c r="DS111" i="1"/>
  <c r="DT111" i="1"/>
  <c r="DU111" i="1"/>
  <c r="DV111" i="1"/>
  <c r="DW111" i="1"/>
  <c r="DX111" i="1"/>
  <c r="DY111" i="1"/>
  <c r="DZ111" i="1"/>
  <c r="EA111" i="1"/>
  <c r="ED111" i="1"/>
  <c r="EE111" i="1"/>
  <c r="DQ112" i="1"/>
  <c r="DR112" i="1"/>
  <c r="DS112" i="1"/>
  <c r="DT112" i="1"/>
  <c r="DU112" i="1"/>
  <c r="DV112" i="1"/>
  <c r="DW112" i="1"/>
  <c r="DX112" i="1"/>
  <c r="DY112" i="1"/>
  <c r="DZ112" i="1"/>
  <c r="EA112" i="1"/>
  <c r="ED112" i="1"/>
  <c r="EE112" i="1"/>
  <c r="DQ113" i="1"/>
  <c r="DR113" i="1"/>
  <c r="DS113" i="1"/>
  <c r="DT113" i="1"/>
  <c r="DU113" i="1"/>
  <c r="DV113" i="1"/>
  <c r="DW113" i="1"/>
  <c r="DX113" i="1"/>
  <c r="DY113" i="1"/>
  <c r="DZ113" i="1"/>
  <c r="EA113" i="1"/>
  <c r="ED113" i="1"/>
  <c r="EE113" i="1"/>
  <c r="DQ114" i="1"/>
  <c r="DR114" i="1"/>
  <c r="DS114" i="1"/>
  <c r="DT114" i="1"/>
  <c r="DU114" i="1"/>
  <c r="DV114" i="1"/>
  <c r="DW114" i="1"/>
  <c r="DX114" i="1"/>
  <c r="DY114" i="1"/>
  <c r="DZ114" i="1"/>
  <c r="EA114" i="1"/>
  <c r="ED114" i="1"/>
  <c r="EE114" i="1"/>
  <c r="DQ115" i="1"/>
  <c r="DR115" i="1"/>
  <c r="DS115" i="1"/>
  <c r="DT115" i="1"/>
  <c r="DU115" i="1"/>
  <c r="DV115" i="1"/>
  <c r="DW115" i="1"/>
  <c r="DX115" i="1"/>
  <c r="DY115" i="1"/>
  <c r="DZ115" i="1"/>
  <c r="EA115" i="1"/>
  <c r="ED115" i="1"/>
  <c r="EE115" i="1"/>
  <c r="DQ116" i="1"/>
  <c r="DR116" i="1"/>
  <c r="DS116" i="1"/>
  <c r="DT116" i="1"/>
  <c r="DU116" i="1"/>
  <c r="DV116" i="1"/>
  <c r="DW116" i="1"/>
  <c r="DX116" i="1"/>
  <c r="DY116" i="1"/>
  <c r="DZ116" i="1"/>
  <c r="EA116" i="1"/>
  <c r="ED116" i="1"/>
  <c r="EE116" i="1"/>
  <c r="DQ117" i="1"/>
  <c r="DR117" i="1"/>
  <c r="DS117" i="1"/>
  <c r="DT117" i="1"/>
  <c r="DU117" i="1"/>
  <c r="DV117" i="1"/>
  <c r="DW117" i="1"/>
  <c r="DX117" i="1"/>
  <c r="DY117" i="1"/>
  <c r="DZ117" i="1"/>
  <c r="EA117" i="1"/>
  <c r="ED117" i="1"/>
  <c r="EE117" i="1"/>
  <c r="DQ118" i="1"/>
  <c r="DR118" i="1"/>
  <c r="DS118" i="1"/>
  <c r="DT118" i="1"/>
  <c r="DU118" i="1"/>
  <c r="DV118" i="1"/>
  <c r="DW118" i="1"/>
  <c r="DX118" i="1"/>
  <c r="DY118" i="1"/>
  <c r="DZ118" i="1"/>
  <c r="EA118" i="1"/>
  <c r="ED118" i="1"/>
  <c r="EE118" i="1"/>
  <c r="DQ119" i="1"/>
  <c r="DR119" i="1"/>
  <c r="DS119" i="1"/>
  <c r="DT119" i="1"/>
  <c r="DU119" i="1"/>
  <c r="DV119" i="1"/>
  <c r="DW119" i="1"/>
  <c r="DX119" i="1"/>
  <c r="DY119" i="1"/>
  <c r="DZ119" i="1"/>
  <c r="EA119" i="1"/>
  <c r="ED119" i="1"/>
  <c r="EE119" i="1"/>
  <c r="DQ120" i="1"/>
  <c r="DR120" i="1"/>
  <c r="DS120" i="1"/>
  <c r="DT120" i="1"/>
  <c r="DU120" i="1"/>
  <c r="DV120" i="1"/>
  <c r="DW120" i="1"/>
  <c r="DX120" i="1"/>
  <c r="DY120" i="1"/>
  <c r="DZ120" i="1"/>
  <c r="EA120" i="1"/>
  <c r="ED120" i="1"/>
  <c r="EE120" i="1"/>
  <c r="DQ121" i="1"/>
  <c r="DR121" i="1"/>
  <c r="DS121" i="1"/>
  <c r="DT121" i="1"/>
  <c r="DU121" i="1"/>
  <c r="DV121" i="1"/>
  <c r="DW121" i="1"/>
  <c r="DX121" i="1"/>
  <c r="DY121" i="1"/>
  <c r="DZ121" i="1"/>
  <c r="EA121" i="1"/>
  <c r="ED121" i="1"/>
  <c r="EE121" i="1"/>
  <c r="DQ122" i="1"/>
  <c r="DR122" i="1"/>
  <c r="DS122" i="1"/>
  <c r="DT122" i="1"/>
  <c r="DU122" i="1"/>
  <c r="DV122" i="1"/>
  <c r="DW122" i="1"/>
  <c r="DX122" i="1"/>
  <c r="DY122" i="1"/>
  <c r="DZ122" i="1"/>
  <c r="EA122" i="1"/>
  <c r="EB122" i="1"/>
  <c r="ED122" i="1"/>
  <c r="EE122" i="1"/>
  <c r="DQ123" i="1"/>
  <c r="DR123" i="1"/>
  <c r="DS123" i="1"/>
  <c r="DT123" i="1"/>
  <c r="DU123" i="1"/>
  <c r="DV123" i="1"/>
  <c r="DW123" i="1"/>
  <c r="DX123" i="1"/>
  <c r="DY123" i="1"/>
  <c r="DZ123" i="1"/>
  <c r="EA123" i="1"/>
  <c r="ED123" i="1"/>
  <c r="EE123" i="1"/>
  <c r="DQ124" i="1"/>
  <c r="DR124" i="1"/>
  <c r="DS124" i="1"/>
  <c r="DT124" i="1"/>
  <c r="DU124" i="1"/>
  <c r="DV124" i="1"/>
  <c r="DW124" i="1"/>
  <c r="DX124" i="1"/>
  <c r="DY124" i="1"/>
  <c r="DZ124" i="1"/>
  <c r="EA124" i="1"/>
  <c r="ED124" i="1"/>
  <c r="EE124" i="1"/>
  <c r="DQ125" i="1"/>
  <c r="DR125" i="1"/>
  <c r="DS125" i="1"/>
  <c r="DT125" i="1"/>
  <c r="DU125" i="1"/>
  <c r="DV125" i="1"/>
  <c r="DW125" i="1"/>
  <c r="DX125" i="1"/>
  <c r="EB125" i="1" s="1"/>
  <c r="DY125" i="1"/>
  <c r="DZ125" i="1"/>
  <c r="EA125" i="1"/>
  <c r="ED125" i="1"/>
  <c r="EE125" i="1"/>
  <c r="DQ126" i="1"/>
  <c r="DR126" i="1"/>
  <c r="EB126" i="1" s="1"/>
  <c r="EC126" i="1" s="1"/>
  <c r="DS126" i="1"/>
  <c r="DT126" i="1"/>
  <c r="DU126" i="1"/>
  <c r="DV126" i="1"/>
  <c r="DW126" i="1"/>
  <c r="DX126" i="1"/>
  <c r="DY126" i="1"/>
  <c r="DZ126" i="1"/>
  <c r="EA126" i="1"/>
  <c r="ED126" i="1"/>
  <c r="EE126" i="1"/>
  <c r="DQ127" i="1"/>
  <c r="DR127" i="1"/>
  <c r="DS127" i="1"/>
  <c r="DT127" i="1"/>
  <c r="DU127" i="1"/>
  <c r="DV127" i="1"/>
  <c r="DW127" i="1"/>
  <c r="DX127" i="1"/>
  <c r="DY127" i="1"/>
  <c r="DZ127" i="1"/>
  <c r="EA127" i="1"/>
  <c r="ED127" i="1"/>
  <c r="EE127" i="1"/>
  <c r="DQ128" i="1"/>
  <c r="DR128" i="1"/>
  <c r="DS128" i="1"/>
  <c r="DT128" i="1"/>
  <c r="DU128" i="1"/>
  <c r="DV128" i="1"/>
  <c r="DW128" i="1"/>
  <c r="DX128" i="1"/>
  <c r="DY128" i="1"/>
  <c r="DZ128" i="1"/>
  <c r="EA128" i="1"/>
  <c r="ED128" i="1"/>
  <c r="EE128" i="1"/>
  <c r="DQ129" i="1"/>
  <c r="DR129" i="1"/>
  <c r="EB129" i="1" s="1"/>
  <c r="DS129" i="1"/>
  <c r="DT129" i="1"/>
  <c r="DU129" i="1"/>
  <c r="DV129" i="1"/>
  <c r="DW129" i="1"/>
  <c r="DX129" i="1"/>
  <c r="DY129" i="1"/>
  <c r="DZ129" i="1"/>
  <c r="EA129" i="1"/>
  <c r="ED129" i="1"/>
  <c r="EE129" i="1"/>
  <c r="DQ130" i="1"/>
  <c r="DR130" i="1"/>
  <c r="DS130" i="1"/>
  <c r="DT130" i="1"/>
  <c r="DU130" i="1"/>
  <c r="DV130" i="1"/>
  <c r="DW130" i="1"/>
  <c r="DX130" i="1"/>
  <c r="DY130" i="1"/>
  <c r="DZ130" i="1"/>
  <c r="EA130" i="1"/>
  <c r="EB130" i="1"/>
  <c r="ED130" i="1"/>
  <c r="EE130" i="1"/>
  <c r="DQ131" i="1"/>
  <c r="DR131" i="1"/>
  <c r="DS131" i="1"/>
  <c r="DT131" i="1"/>
  <c r="DU131" i="1"/>
  <c r="DV131" i="1"/>
  <c r="DW131" i="1"/>
  <c r="DX131" i="1"/>
  <c r="DY131" i="1"/>
  <c r="DZ131" i="1"/>
  <c r="EA131" i="1"/>
  <c r="ED131" i="1"/>
  <c r="EE131" i="1"/>
  <c r="DQ132" i="1"/>
  <c r="DR132" i="1"/>
  <c r="DS132" i="1"/>
  <c r="DT132" i="1"/>
  <c r="DU132" i="1"/>
  <c r="DV132" i="1"/>
  <c r="DW132" i="1"/>
  <c r="DX132" i="1"/>
  <c r="DY132" i="1"/>
  <c r="DZ132" i="1"/>
  <c r="EA132" i="1"/>
  <c r="ED132" i="1"/>
  <c r="EE132" i="1"/>
  <c r="DQ133" i="1"/>
  <c r="DR133" i="1"/>
  <c r="DS133" i="1"/>
  <c r="DT133" i="1"/>
  <c r="DU133" i="1"/>
  <c r="DV133" i="1"/>
  <c r="DW133" i="1"/>
  <c r="DX133" i="1"/>
  <c r="DY133" i="1"/>
  <c r="DZ133" i="1"/>
  <c r="EA133" i="1"/>
  <c r="EB133" i="1"/>
  <c r="ED133" i="1"/>
  <c r="EE133" i="1"/>
  <c r="DQ134" i="1"/>
  <c r="DR134" i="1"/>
  <c r="EB134" i="1" s="1"/>
  <c r="EC134" i="1" s="1"/>
  <c r="DS134" i="1"/>
  <c r="DT134" i="1"/>
  <c r="DU134" i="1"/>
  <c r="DV134" i="1"/>
  <c r="DW134" i="1"/>
  <c r="DX134" i="1"/>
  <c r="DY134" i="1"/>
  <c r="DZ134" i="1"/>
  <c r="EA134" i="1"/>
  <c r="ED134" i="1"/>
  <c r="EE134" i="1"/>
  <c r="DQ135" i="1"/>
  <c r="DR135" i="1"/>
  <c r="DS135" i="1"/>
  <c r="DT135" i="1"/>
  <c r="DU135" i="1"/>
  <c r="DV135" i="1"/>
  <c r="DW135" i="1"/>
  <c r="DX135" i="1"/>
  <c r="DY135" i="1"/>
  <c r="DZ135" i="1"/>
  <c r="EA135" i="1"/>
  <c r="ED135" i="1"/>
  <c r="EE135" i="1"/>
  <c r="DQ136" i="1"/>
  <c r="DR136" i="1"/>
  <c r="DS136" i="1"/>
  <c r="DT136" i="1"/>
  <c r="DU136" i="1"/>
  <c r="DV136" i="1"/>
  <c r="DW136" i="1"/>
  <c r="DX136" i="1"/>
  <c r="DY136" i="1"/>
  <c r="DZ136" i="1"/>
  <c r="EA136" i="1"/>
  <c r="ED136" i="1"/>
  <c r="EE136" i="1"/>
  <c r="DQ137" i="1"/>
  <c r="DR137" i="1"/>
  <c r="EB137" i="1" s="1"/>
  <c r="DS137" i="1"/>
  <c r="DT137" i="1"/>
  <c r="DU137" i="1"/>
  <c r="DV137" i="1"/>
  <c r="DW137" i="1"/>
  <c r="DX137" i="1"/>
  <c r="DY137" i="1"/>
  <c r="DZ137" i="1"/>
  <c r="EA137" i="1"/>
  <c r="ED137" i="1"/>
  <c r="EE137" i="1"/>
  <c r="DQ138" i="1"/>
  <c r="DR138" i="1"/>
  <c r="DS138" i="1"/>
  <c r="DT138" i="1"/>
  <c r="DU138" i="1"/>
  <c r="DV138" i="1"/>
  <c r="DW138" i="1"/>
  <c r="DX138" i="1"/>
  <c r="DY138" i="1"/>
  <c r="DZ138" i="1"/>
  <c r="EA138" i="1"/>
  <c r="EB138" i="1"/>
  <c r="ED138" i="1"/>
  <c r="EE138" i="1"/>
  <c r="DQ139" i="1"/>
  <c r="DR139" i="1"/>
  <c r="DS139" i="1"/>
  <c r="DT139" i="1"/>
  <c r="DU139" i="1"/>
  <c r="DV139" i="1"/>
  <c r="DW139" i="1"/>
  <c r="DX139" i="1"/>
  <c r="DY139" i="1"/>
  <c r="DZ139" i="1"/>
  <c r="EA139" i="1"/>
  <c r="ED139" i="1"/>
  <c r="EE139" i="1"/>
  <c r="DQ140" i="1"/>
  <c r="DR140" i="1"/>
  <c r="DS140" i="1"/>
  <c r="DT140" i="1"/>
  <c r="DU140" i="1"/>
  <c r="DV140" i="1"/>
  <c r="DW140" i="1"/>
  <c r="DX140" i="1"/>
  <c r="DY140" i="1"/>
  <c r="DZ140" i="1"/>
  <c r="EA140" i="1"/>
  <c r="ED140" i="1"/>
  <c r="EE140" i="1"/>
  <c r="DQ141" i="1"/>
  <c r="DR141" i="1"/>
  <c r="DS141" i="1"/>
  <c r="DT141" i="1"/>
  <c r="DU141" i="1"/>
  <c r="DV141" i="1"/>
  <c r="DW141" i="1"/>
  <c r="DX141" i="1"/>
  <c r="DY141" i="1"/>
  <c r="DZ141" i="1"/>
  <c r="EA141" i="1"/>
  <c r="EB141" i="1"/>
  <c r="ED141" i="1"/>
  <c r="EE141" i="1"/>
  <c r="DQ142" i="1"/>
  <c r="DR142" i="1"/>
  <c r="EB142" i="1" s="1"/>
  <c r="EC142" i="1" s="1"/>
  <c r="DS142" i="1"/>
  <c r="DT142" i="1"/>
  <c r="DU142" i="1"/>
  <c r="DV142" i="1"/>
  <c r="DW142" i="1"/>
  <c r="DX142" i="1"/>
  <c r="DY142" i="1"/>
  <c r="DZ142" i="1"/>
  <c r="EA142" i="1"/>
  <c r="ED142" i="1"/>
  <c r="EE142" i="1"/>
  <c r="DQ143" i="1"/>
  <c r="DR143" i="1"/>
  <c r="DS143" i="1"/>
  <c r="DT143" i="1"/>
  <c r="DU143" i="1"/>
  <c r="DV143" i="1"/>
  <c r="DW143" i="1"/>
  <c r="DX143" i="1"/>
  <c r="DY143" i="1"/>
  <c r="DZ143" i="1"/>
  <c r="EA143" i="1"/>
  <c r="ED143" i="1"/>
  <c r="EE143" i="1"/>
  <c r="DQ144" i="1"/>
  <c r="DR144" i="1"/>
  <c r="DS144" i="1"/>
  <c r="DT144" i="1"/>
  <c r="DU144" i="1"/>
  <c r="DV144" i="1"/>
  <c r="DW144" i="1"/>
  <c r="DX144" i="1"/>
  <c r="DY144" i="1"/>
  <c r="DZ144" i="1"/>
  <c r="EA144" i="1"/>
  <c r="ED144" i="1"/>
  <c r="EE144" i="1"/>
  <c r="DQ145" i="1"/>
  <c r="DR145" i="1"/>
  <c r="EB145" i="1" s="1"/>
  <c r="DS145" i="1"/>
  <c r="DT145" i="1"/>
  <c r="DU145" i="1"/>
  <c r="DV145" i="1"/>
  <c r="DW145" i="1"/>
  <c r="DX145" i="1"/>
  <c r="DY145" i="1"/>
  <c r="DZ145" i="1"/>
  <c r="EA145" i="1"/>
  <c r="ED145" i="1"/>
  <c r="EE145" i="1"/>
  <c r="DQ146" i="1"/>
  <c r="DR146" i="1"/>
  <c r="DS146" i="1"/>
  <c r="DT146" i="1"/>
  <c r="DU146" i="1"/>
  <c r="DV146" i="1"/>
  <c r="DW146" i="1"/>
  <c r="DX146" i="1"/>
  <c r="DY146" i="1"/>
  <c r="DZ146" i="1"/>
  <c r="EA146" i="1"/>
  <c r="EB146" i="1"/>
  <c r="ED146" i="1"/>
  <c r="EE146" i="1"/>
  <c r="DQ147" i="1"/>
  <c r="DR147" i="1"/>
  <c r="DS147" i="1"/>
  <c r="DT147" i="1"/>
  <c r="DU147" i="1"/>
  <c r="DV147" i="1"/>
  <c r="DW147" i="1"/>
  <c r="DX147" i="1"/>
  <c r="DY147" i="1"/>
  <c r="DZ147" i="1"/>
  <c r="EA147" i="1"/>
  <c r="ED147" i="1"/>
  <c r="EE147" i="1"/>
  <c r="DQ148" i="1"/>
  <c r="DR148" i="1"/>
  <c r="DS148" i="1"/>
  <c r="DT148" i="1"/>
  <c r="DU148" i="1"/>
  <c r="DV148" i="1"/>
  <c r="DW148" i="1"/>
  <c r="DX148" i="1"/>
  <c r="DY148" i="1"/>
  <c r="DZ148" i="1"/>
  <c r="EA148" i="1"/>
  <c r="ED148" i="1"/>
  <c r="EE148" i="1"/>
  <c r="DQ149" i="1"/>
  <c r="DR149" i="1"/>
  <c r="DS149" i="1"/>
  <c r="DT149" i="1"/>
  <c r="DU149" i="1"/>
  <c r="DV149" i="1"/>
  <c r="DW149" i="1"/>
  <c r="DX149" i="1"/>
  <c r="DY149" i="1"/>
  <c r="DZ149" i="1"/>
  <c r="EA149" i="1"/>
  <c r="EB149" i="1"/>
  <c r="ED149" i="1"/>
  <c r="EE149" i="1"/>
  <c r="DQ150" i="1"/>
  <c r="DR150" i="1"/>
  <c r="EB150" i="1" s="1"/>
  <c r="EC150" i="1" s="1"/>
  <c r="DS150" i="1"/>
  <c r="DT150" i="1"/>
  <c r="DU150" i="1"/>
  <c r="DV150" i="1"/>
  <c r="DW150" i="1"/>
  <c r="DX150" i="1"/>
  <c r="DY150" i="1"/>
  <c r="DZ150" i="1"/>
  <c r="EA150" i="1"/>
  <c r="ED150" i="1"/>
  <c r="EE150" i="1"/>
  <c r="DQ151" i="1"/>
  <c r="DR151" i="1"/>
  <c r="DS151" i="1"/>
  <c r="DT151" i="1"/>
  <c r="DU151" i="1"/>
  <c r="DV151" i="1"/>
  <c r="DW151" i="1"/>
  <c r="DX151" i="1"/>
  <c r="DY151" i="1"/>
  <c r="DZ151" i="1"/>
  <c r="EA151" i="1"/>
  <c r="ED151" i="1"/>
  <c r="EE151" i="1"/>
  <c r="DQ152" i="1"/>
  <c r="DR152" i="1"/>
  <c r="DS152" i="1"/>
  <c r="DT152" i="1"/>
  <c r="DU152" i="1"/>
  <c r="DV152" i="1"/>
  <c r="DW152" i="1"/>
  <c r="DX152" i="1"/>
  <c r="DY152" i="1"/>
  <c r="DZ152" i="1"/>
  <c r="EA152" i="1"/>
  <c r="ED152" i="1"/>
  <c r="EE152" i="1"/>
  <c r="DQ153" i="1"/>
  <c r="DR153" i="1"/>
  <c r="EB153" i="1" s="1"/>
  <c r="DS153" i="1"/>
  <c r="DT153" i="1"/>
  <c r="DU153" i="1"/>
  <c r="DV153" i="1"/>
  <c r="DW153" i="1"/>
  <c r="DX153" i="1"/>
  <c r="DY153" i="1"/>
  <c r="DZ153" i="1"/>
  <c r="EA153" i="1"/>
  <c r="ED153" i="1"/>
  <c r="EE153" i="1"/>
  <c r="DQ154" i="1"/>
  <c r="DR154" i="1"/>
  <c r="DS154" i="1"/>
  <c r="DT154" i="1"/>
  <c r="DU154" i="1"/>
  <c r="DV154" i="1"/>
  <c r="DW154" i="1"/>
  <c r="DX154" i="1"/>
  <c r="DY154" i="1"/>
  <c r="DZ154" i="1"/>
  <c r="EA154" i="1"/>
  <c r="EB154" i="1"/>
  <c r="ED154" i="1"/>
  <c r="EE154" i="1"/>
  <c r="DQ155" i="1"/>
  <c r="DR155" i="1"/>
  <c r="DS155" i="1"/>
  <c r="DT155" i="1"/>
  <c r="DU155" i="1"/>
  <c r="DV155" i="1"/>
  <c r="DW155" i="1"/>
  <c r="DX155" i="1"/>
  <c r="DY155" i="1"/>
  <c r="DZ155" i="1"/>
  <c r="EA155" i="1"/>
  <c r="ED155" i="1"/>
  <c r="EE155" i="1"/>
  <c r="DQ156" i="1"/>
  <c r="DR156" i="1"/>
  <c r="DS156" i="1"/>
  <c r="DT156" i="1"/>
  <c r="DU156" i="1"/>
  <c r="DV156" i="1"/>
  <c r="DW156" i="1"/>
  <c r="DX156" i="1"/>
  <c r="DY156" i="1"/>
  <c r="DZ156" i="1"/>
  <c r="EA156" i="1"/>
  <c r="ED156" i="1"/>
  <c r="EE156" i="1"/>
  <c r="DQ157" i="1"/>
  <c r="DR157" i="1"/>
  <c r="DS157" i="1"/>
  <c r="DT157" i="1"/>
  <c r="DU157" i="1"/>
  <c r="DV157" i="1"/>
  <c r="DW157" i="1"/>
  <c r="DX157" i="1"/>
  <c r="DY157" i="1"/>
  <c r="DZ157" i="1"/>
  <c r="EA157" i="1"/>
  <c r="EB157" i="1"/>
  <c r="ED157" i="1"/>
  <c r="EE157" i="1"/>
  <c r="DQ158" i="1"/>
  <c r="DR158" i="1"/>
  <c r="EB158" i="1" s="1"/>
  <c r="EC158" i="1" s="1"/>
  <c r="DS158" i="1"/>
  <c r="DT158" i="1"/>
  <c r="DU158" i="1"/>
  <c r="DV158" i="1"/>
  <c r="DW158" i="1"/>
  <c r="DX158" i="1"/>
  <c r="DY158" i="1"/>
  <c r="DZ158" i="1"/>
  <c r="EA158" i="1"/>
  <c r="ED158" i="1"/>
  <c r="EE158" i="1"/>
  <c r="DQ159" i="1"/>
  <c r="DR159" i="1"/>
  <c r="DS159" i="1"/>
  <c r="DT159" i="1"/>
  <c r="DU159" i="1"/>
  <c r="DV159" i="1"/>
  <c r="DW159" i="1"/>
  <c r="DX159" i="1"/>
  <c r="DY159" i="1"/>
  <c r="DZ159" i="1"/>
  <c r="EA159" i="1"/>
  <c r="ED159" i="1"/>
  <c r="EE159" i="1"/>
  <c r="DQ160" i="1"/>
  <c r="DR160" i="1"/>
  <c r="DS160" i="1"/>
  <c r="DT160" i="1"/>
  <c r="DU160" i="1"/>
  <c r="DV160" i="1"/>
  <c r="DW160" i="1"/>
  <c r="DX160" i="1"/>
  <c r="DY160" i="1"/>
  <c r="DZ160" i="1"/>
  <c r="EA160" i="1"/>
  <c r="ED160" i="1"/>
  <c r="EE160" i="1"/>
  <c r="DQ161" i="1"/>
  <c r="DR161" i="1"/>
  <c r="EB161" i="1" s="1"/>
  <c r="DS161" i="1"/>
  <c r="DT161" i="1"/>
  <c r="DU161" i="1"/>
  <c r="DV161" i="1"/>
  <c r="DW161" i="1"/>
  <c r="DX161" i="1"/>
  <c r="DY161" i="1"/>
  <c r="DZ161" i="1"/>
  <c r="EA161" i="1"/>
  <c r="ED161" i="1"/>
  <c r="EE161" i="1"/>
  <c r="DQ162" i="1"/>
  <c r="DR162" i="1"/>
  <c r="DS162" i="1"/>
  <c r="DT162" i="1"/>
  <c r="DU162" i="1"/>
  <c r="DV162" i="1"/>
  <c r="DW162" i="1"/>
  <c r="DX162" i="1"/>
  <c r="DY162" i="1"/>
  <c r="DZ162" i="1"/>
  <c r="EA162" i="1"/>
  <c r="EB162" i="1"/>
  <c r="ED162" i="1"/>
  <c r="EE162" i="1"/>
  <c r="DQ163" i="1"/>
  <c r="DR163" i="1"/>
  <c r="DS163" i="1"/>
  <c r="DT163" i="1"/>
  <c r="DU163" i="1"/>
  <c r="DV163" i="1"/>
  <c r="DW163" i="1"/>
  <c r="DX163" i="1"/>
  <c r="DY163" i="1"/>
  <c r="DZ163" i="1"/>
  <c r="EA163" i="1"/>
  <c r="ED163" i="1"/>
  <c r="EE163" i="1"/>
  <c r="DQ164" i="1"/>
  <c r="DR164" i="1"/>
  <c r="DS164" i="1"/>
  <c r="DT164" i="1"/>
  <c r="DU164" i="1"/>
  <c r="DV164" i="1"/>
  <c r="DW164" i="1"/>
  <c r="DX164" i="1"/>
  <c r="DY164" i="1"/>
  <c r="DZ164" i="1"/>
  <c r="EA164" i="1"/>
  <c r="ED164" i="1"/>
  <c r="EE164" i="1"/>
  <c r="DQ165" i="1"/>
  <c r="DR165" i="1"/>
  <c r="DS165" i="1"/>
  <c r="DT165" i="1"/>
  <c r="DU165" i="1"/>
  <c r="DV165" i="1"/>
  <c r="DW165" i="1"/>
  <c r="DX165" i="1"/>
  <c r="DY165" i="1"/>
  <c r="DZ165" i="1"/>
  <c r="EA165" i="1"/>
  <c r="EB165" i="1"/>
  <c r="ED165" i="1"/>
  <c r="EE165" i="1"/>
  <c r="DQ166" i="1"/>
  <c r="DR166" i="1"/>
  <c r="DS166" i="1"/>
  <c r="DT166" i="1"/>
  <c r="DU166" i="1"/>
  <c r="DV166" i="1"/>
  <c r="DW166" i="1"/>
  <c r="DX166" i="1"/>
  <c r="DY166" i="1"/>
  <c r="DZ166" i="1"/>
  <c r="EA166" i="1"/>
  <c r="ED166" i="1"/>
  <c r="EE166" i="1"/>
  <c r="DQ167" i="1"/>
  <c r="DR167" i="1"/>
  <c r="DS167" i="1"/>
  <c r="DT167" i="1"/>
  <c r="DU167" i="1"/>
  <c r="DV167" i="1"/>
  <c r="DW167" i="1"/>
  <c r="DX167" i="1"/>
  <c r="DY167" i="1"/>
  <c r="DZ167" i="1"/>
  <c r="EA167" i="1"/>
  <c r="ED167" i="1"/>
  <c r="EE167" i="1"/>
  <c r="DQ168" i="1"/>
  <c r="DR168" i="1"/>
  <c r="DS168" i="1"/>
  <c r="DT168" i="1"/>
  <c r="DU168" i="1"/>
  <c r="DV168" i="1"/>
  <c r="DW168" i="1"/>
  <c r="DX168" i="1"/>
  <c r="DY168" i="1"/>
  <c r="DZ168" i="1"/>
  <c r="EA168" i="1"/>
  <c r="ED168" i="1"/>
  <c r="EE168" i="1"/>
  <c r="DQ169" i="1"/>
  <c r="DR169" i="1"/>
  <c r="DS169" i="1"/>
  <c r="DT169" i="1"/>
  <c r="DU169" i="1"/>
  <c r="DV169" i="1"/>
  <c r="DW169" i="1"/>
  <c r="DX169" i="1"/>
  <c r="DY169" i="1"/>
  <c r="DZ169" i="1"/>
  <c r="EA169" i="1"/>
  <c r="ED169" i="1"/>
  <c r="EE169" i="1"/>
  <c r="DQ170" i="1"/>
  <c r="DR170" i="1"/>
  <c r="DS170" i="1"/>
  <c r="DT170" i="1"/>
  <c r="DU170" i="1"/>
  <c r="DV170" i="1"/>
  <c r="DW170" i="1"/>
  <c r="DX170" i="1"/>
  <c r="DY170" i="1"/>
  <c r="DZ170" i="1"/>
  <c r="EA170" i="1"/>
  <c r="ED170" i="1"/>
  <c r="EE170" i="1"/>
  <c r="DQ171" i="1"/>
  <c r="DR171" i="1"/>
  <c r="DS171" i="1"/>
  <c r="DT171" i="1"/>
  <c r="DU171" i="1"/>
  <c r="DV171" i="1"/>
  <c r="DW171" i="1"/>
  <c r="DX171" i="1"/>
  <c r="DY171" i="1"/>
  <c r="DZ171" i="1"/>
  <c r="EA171" i="1"/>
  <c r="ED171" i="1"/>
  <c r="EE171" i="1"/>
  <c r="DQ172" i="1"/>
  <c r="DR172" i="1"/>
  <c r="DS172" i="1"/>
  <c r="DT172" i="1"/>
  <c r="DU172" i="1"/>
  <c r="DV172" i="1"/>
  <c r="DW172" i="1"/>
  <c r="DX172" i="1"/>
  <c r="DY172" i="1"/>
  <c r="DZ172" i="1"/>
  <c r="EA172" i="1"/>
  <c r="ED172" i="1"/>
  <c r="EE172" i="1"/>
  <c r="DQ173" i="1"/>
  <c r="DR173" i="1"/>
  <c r="DS173" i="1"/>
  <c r="DT173" i="1"/>
  <c r="DU173" i="1"/>
  <c r="DV173" i="1"/>
  <c r="DW173" i="1"/>
  <c r="DX173" i="1"/>
  <c r="DY173" i="1"/>
  <c r="DZ173" i="1"/>
  <c r="EA173" i="1"/>
  <c r="ED173" i="1"/>
  <c r="EE173" i="1"/>
  <c r="DQ174" i="1"/>
  <c r="DR174" i="1"/>
  <c r="DS174" i="1"/>
  <c r="DT174" i="1"/>
  <c r="DU174" i="1"/>
  <c r="DV174" i="1"/>
  <c r="DW174" i="1"/>
  <c r="DX174" i="1"/>
  <c r="DY174" i="1"/>
  <c r="DZ174" i="1"/>
  <c r="EA174" i="1"/>
  <c r="ED174" i="1"/>
  <c r="EE174" i="1"/>
  <c r="DQ175" i="1"/>
  <c r="DR175" i="1"/>
  <c r="DS175" i="1"/>
  <c r="DT175" i="1"/>
  <c r="DU175" i="1"/>
  <c r="DV175" i="1"/>
  <c r="DW175" i="1"/>
  <c r="DX175" i="1"/>
  <c r="DY175" i="1"/>
  <c r="DZ175" i="1"/>
  <c r="EA175" i="1"/>
  <c r="ED175" i="1"/>
  <c r="EE175" i="1"/>
  <c r="DQ176" i="1"/>
  <c r="DR176" i="1"/>
  <c r="DS176" i="1"/>
  <c r="DT176" i="1"/>
  <c r="DU176" i="1"/>
  <c r="DV176" i="1"/>
  <c r="DW176" i="1"/>
  <c r="DX176" i="1"/>
  <c r="DY176" i="1"/>
  <c r="DZ176" i="1"/>
  <c r="EA176" i="1"/>
  <c r="ED176" i="1"/>
  <c r="EE176" i="1"/>
  <c r="DQ177" i="1"/>
  <c r="DR177" i="1"/>
  <c r="DS177" i="1"/>
  <c r="DT177" i="1"/>
  <c r="DU177" i="1"/>
  <c r="DV177" i="1"/>
  <c r="DW177" i="1"/>
  <c r="DX177" i="1"/>
  <c r="DY177" i="1"/>
  <c r="DZ177" i="1"/>
  <c r="EA177" i="1"/>
  <c r="ED177" i="1"/>
  <c r="EE177" i="1"/>
  <c r="DQ178" i="1"/>
  <c r="DR178" i="1"/>
  <c r="DS178" i="1"/>
  <c r="DT178" i="1"/>
  <c r="DU178" i="1"/>
  <c r="DV178" i="1"/>
  <c r="DW178" i="1"/>
  <c r="DX178" i="1"/>
  <c r="DY178" i="1"/>
  <c r="DZ178" i="1"/>
  <c r="EA178" i="1"/>
  <c r="ED178" i="1"/>
  <c r="EE178" i="1"/>
  <c r="DQ179" i="1"/>
  <c r="DR179" i="1"/>
  <c r="DS179" i="1"/>
  <c r="DT179" i="1"/>
  <c r="DU179" i="1"/>
  <c r="DV179" i="1"/>
  <c r="DW179" i="1"/>
  <c r="DX179" i="1"/>
  <c r="DY179" i="1"/>
  <c r="DZ179" i="1"/>
  <c r="EA179" i="1"/>
  <c r="ED179" i="1"/>
  <c r="EE179" i="1"/>
  <c r="DQ180" i="1"/>
  <c r="DR180" i="1"/>
  <c r="DS180" i="1"/>
  <c r="DT180" i="1"/>
  <c r="DU180" i="1"/>
  <c r="DV180" i="1"/>
  <c r="DW180" i="1"/>
  <c r="DX180" i="1"/>
  <c r="DY180" i="1"/>
  <c r="DZ180" i="1"/>
  <c r="EA180" i="1"/>
  <c r="ED180" i="1"/>
  <c r="EE180" i="1"/>
  <c r="DQ181" i="1"/>
  <c r="DR181" i="1"/>
  <c r="DS181" i="1"/>
  <c r="DT181" i="1"/>
  <c r="DU181" i="1"/>
  <c r="DV181" i="1"/>
  <c r="DW181" i="1"/>
  <c r="DX181" i="1"/>
  <c r="DY181" i="1"/>
  <c r="DZ181" i="1"/>
  <c r="EA181" i="1"/>
  <c r="ED181" i="1"/>
  <c r="EE181" i="1"/>
  <c r="DQ182" i="1"/>
  <c r="DR182" i="1"/>
  <c r="DS182" i="1"/>
  <c r="DT182" i="1"/>
  <c r="DU182" i="1"/>
  <c r="DV182" i="1"/>
  <c r="DW182" i="1"/>
  <c r="DX182" i="1"/>
  <c r="DY182" i="1"/>
  <c r="DZ182" i="1"/>
  <c r="EA182" i="1"/>
  <c r="ED182" i="1"/>
  <c r="EE182" i="1"/>
  <c r="DQ183" i="1"/>
  <c r="DR183" i="1"/>
  <c r="DS183" i="1"/>
  <c r="DT183" i="1"/>
  <c r="DU183" i="1"/>
  <c r="DV183" i="1"/>
  <c r="DW183" i="1"/>
  <c r="DX183" i="1"/>
  <c r="DY183" i="1"/>
  <c r="DZ183" i="1"/>
  <c r="EA183" i="1"/>
  <c r="ED183" i="1"/>
  <c r="EE183" i="1"/>
  <c r="DQ184" i="1"/>
  <c r="DR184" i="1"/>
  <c r="DS184" i="1"/>
  <c r="DT184" i="1"/>
  <c r="DU184" i="1"/>
  <c r="DV184" i="1"/>
  <c r="DW184" i="1"/>
  <c r="DX184" i="1"/>
  <c r="DY184" i="1"/>
  <c r="DZ184" i="1"/>
  <c r="EA184" i="1"/>
  <c r="ED184" i="1"/>
  <c r="EE184" i="1"/>
  <c r="DQ185" i="1"/>
  <c r="DR185" i="1"/>
  <c r="DS185" i="1"/>
  <c r="DT185" i="1"/>
  <c r="DU185" i="1"/>
  <c r="DV185" i="1"/>
  <c r="DW185" i="1"/>
  <c r="DX185" i="1"/>
  <c r="DY185" i="1"/>
  <c r="DZ185" i="1"/>
  <c r="EA185" i="1"/>
  <c r="ED185" i="1"/>
  <c r="EE185" i="1"/>
  <c r="DQ186" i="1"/>
  <c r="DR186" i="1"/>
  <c r="DS186" i="1"/>
  <c r="DT186" i="1"/>
  <c r="DU186" i="1"/>
  <c r="DV186" i="1"/>
  <c r="DW186" i="1"/>
  <c r="DX186" i="1"/>
  <c r="DY186" i="1"/>
  <c r="DZ186" i="1"/>
  <c r="EA186" i="1"/>
  <c r="ED186" i="1"/>
  <c r="EE186" i="1"/>
  <c r="DQ187" i="1"/>
  <c r="DR187" i="1"/>
  <c r="DS187" i="1"/>
  <c r="DT187" i="1"/>
  <c r="DU187" i="1"/>
  <c r="DV187" i="1"/>
  <c r="DW187" i="1"/>
  <c r="DX187" i="1"/>
  <c r="DY187" i="1"/>
  <c r="DZ187" i="1"/>
  <c r="EA187" i="1"/>
  <c r="ED187" i="1"/>
  <c r="EE187" i="1"/>
  <c r="DQ188" i="1"/>
  <c r="DR188" i="1"/>
  <c r="DS188" i="1"/>
  <c r="DT188" i="1"/>
  <c r="DU188" i="1"/>
  <c r="DV188" i="1"/>
  <c r="DW188" i="1"/>
  <c r="DX188" i="1"/>
  <c r="DY188" i="1"/>
  <c r="DZ188" i="1"/>
  <c r="EA188" i="1"/>
  <c r="ED188" i="1"/>
  <c r="EE188" i="1"/>
  <c r="DQ189" i="1"/>
  <c r="DR189" i="1"/>
  <c r="DS189" i="1"/>
  <c r="DT189" i="1"/>
  <c r="DU189" i="1"/>
  <c r="DV189" i="1"/>
  <c r="DW189" i="1"/>
  <c r="DX189" i="1"/>
  <c r="DY189" i="1"/>
  <c r="DZ189" i="1"/>
  <c r="EA189" i="1"/>
  <c r="ED189" i="1"/>
  <c r="EE189" i="1"/>
  <c r="DQ190" i="1"/>
  <c r="DR190" i="1"/>
  <c r="DS190" i="1"/>
  <c r="DT190" i="1"/>
  <c r="DU190" i="1"/>
  <c r="DV190" i="1"/>
  <c r="DW190" i="1"/>
  <c r="DX190" i="1"/>
  <c r="DY190" i="1"/>
  <c r="DZ190" i="1"/>
  <c r="EA190" i="1"/>
  <c r="ED190" i="1"/>
  <c r="EE190" i="1"/>
  <c r="DQ191" i="1"/>
  <c r="DR191" i="1"/>
  <c r="DS191" i="1"/>
  <c r="DT191" i="1"/>
  <c r="DU191" i="1"/>
  <c r="DV191" i="1"/>
  <c r="DW191" i="1"/>
  <c r="DX191" i="1"/>
  <c r="DY191" i="1"/>
  <c r="DZ191" i="1"/>
  <c r="EA191" i="1"/>
  <c r="ED191" i="1"/>
  <c r="EE191" i="1"/>
  <c r="DQ192" i="1"/>
  <c r="DR192" i="1"/>
  <c r="DS192" i="1"/>
  <c r="DT192" i="1"/>
  <c r="DU192" i="1"/>
  <c r="DV192" i="1"/>
  <c r="DW192" i="1"/>
  <c r="DX192" i="1"/>
  <c r="DY192" i="1"/>
  <c r="DZ192" i="1"/>
  <c r="EA192" i="1"/>
  <c r="ED192" i="1"/>
  <c r="EE192" i="1"/>
  <c r="DQ193" i="1"/>
  <c r="DR193" i="1"/>
  <c r="DS193" i="1"/>
  <c r="DT193" i="1"/>
  <c r="DU193" i="1"/>
  <c r="DV193" i="1"/>
  <c r="DW193" i="1"/>
  <c r="DX193" i="1"/>
  <c r="DY193" i="1"/>
  <c r="DZ193" i="1"/>
  <c r="EA193" i="1"/>
  <c r="ED193" i="1"/>
  <c r="EE193" i="1"/>
  <c r="DQ194" i="1"/>
  <c r="DR194" i="1"/>
  <c r="DS194" i="1"/>
  <c r="DT194" i="1"/>
  <c r="DU194" i="1"/>
  <c r="DV194" i="1"/>
  <c r="DW194" i="1"/>
  <c r="DX194" i="1"/>
  <c r="DY194" i="1"/>
  <c r="DZ194" i="1"/>
  <c r="EA194" i="1"/>
  <c r="ED194" i="1"/>
  <c r="EE194" i="1"/>
  <c r="DQ195" i="1"/>
  <c r="DR195" i="1"/>
  <c r="DS195" i="1"/>
  <c r="DT195" i="1"/>
  <c r="DU195" i="1"/>
  <c r="DV195" i="1"/>
  <c r="DW195" i="1"/>
  <c r="DX195" i="1"/>
  <c r="DY195" i="1"/>
  <c r="DZ195" i="1"/>
  <c r="EA195" i="1"/>
  <c r="ED195" i="1"/>
  <c r="EE195" i="1"/>
  <c r="DQ196" i="1"/>
  <c r="DR196" i="1"/>
  <c r="DS196" i="1"/>
  <c r="DT196" i="1"/>
  <c r="DU196" i="1"/>
  <c r="DV196" i="1"/>
  <c r="DW196" i="1"/>
  <c r="DX196" i="1"/>
  <c r="DY196" i="1"/>
  <c r="DZ196" i="1"/>
  <c r="EA196" i="1"/>
  <c r="ED196" i="1"/>
  <c r="EE196" i="1"/>
  <c r="DQ197" i="1"/>
  <c r="DR197" i="1"/>
  <c r="DS197" i="1"/>
  <c r="DT197" i="1"/>
  <c r="DU197" i="1"/>
  <c r="DV197" i="1"/>
  <c r="DW197" i="1"/>
  <c r="DX197" i="1"/>
  <c r="DY197" i="1"/>
  <c r="DZ197" i="1"/>
  <c r="EA197" i="1"/>
  <c r="ED197" i="1"/>
  <c r="EE197" i="1"/>
  <c r="DQ198" i="1"/>
  <c r="DR198" i="1"/>
  <c r="DS198" i="1"/>
  <c r="DT198" i="1"/>
  <c r="DU198" i="1"/>
  <c r="DV198" i="1"/>
  <c r="DW198" i="1"/>
  <c r="DX198" i="1"/>
  <c r="DY198" i="1"/>
  <c r="DZ198" i="1"/>
  <c r="EA198" i="1"/>
  <c r="ED198" i="1"/>
  <c r="EE198" i="1"/>
  <c r="DQ199" i="1"/>
  <c r="DR199" i="1"/>
  <c r="DS199" i="1"/>
  <c r="DT199" i="1"/>
  <c r="DU199" i="1"/>
  <c r="DV199" i="1"/>
  <c r="DW199" i="1"/>
  <c r="DX199" i="1"/>
  <c r="DY199" i="1"/>
  <c r="DZ199" i="1"/>
  <c r="EA199" i="1"/>
  <c r="ED199" i="1"/>
  <c r="EE199" i="1"/>
  <c r="DQ200" i="1"/>
  <c r="DR200" i="1"/>
  <c r="DS200" i="1"/>
  <c r="DT200" i="1"/>
  <c r="DU200" i="1"/>
  <c r="DV200" i="1"/>
  <c r="DW200" i="1"/>
  <c r="DX200" i="1"/>
  <c r="DY200" i="1"/>
  <c r="DZ200" i="1"/>
  <c r="EA200" i="1"/>
  <c r="ED200" i="1"/>
  <c r="EE200" i="1"/>
  <c r="DQ201" i="1"/>
  <c r="DR201" i="1"/>
  <c r="DS201" i="1"/>
  <c r="DT201" i="1"/>
  <c r="DU201" i="1"/>
  <c r="DV201" i="1"/>
  <c r="DW201" i="1"/>
  <c r="DX201" i="1"/>
  <c r="DY201" i="1"/>
  <c r="DZ201" i="1"/>
  <c r="EA201" i="1"/>
  <c r="ED201" i="1"/>
  <c r="EE201" i="1"/>
  <c r="DQ202" i="1"/>
  <c r="DR202" i="1"/>
  <c r="DS202" i="1"/>
  <c r="DT202" i="1"/>
  <c r="DU202" i="1"/>
  <c r="DV202" i="1"/>
  <c r="DW202" i="1"/>
  <c r="DX202" i="1"/>
  <c r="DY202" i="1"/>
  <c r="DZ202" i="1"/>
  <c r="EA202" i="1"/>
  <c r="ED202" i="1"/>
  <c r="EE202" i="1"/>
  <c r="O203" i="1"/>
  <c r="G39" i="2" s="1"/>
  <c r="S203" i="1"/>
  <c r="T203" i="1"/>
  <c r="U203" i="1"/>
  <c r="V203" i="1"/>
  <c r="W203" i="1"/>
  <c r="B17" i="1" s="1"/>
  <c r="X203" i="1"/>
  <c r="Y203" i="1"/>
  <c r="B19" i="1" s="1"/>
  <c r="Z203" i="1"/>
  <c r="AA203" i="1"/>
  <c r="AB203" i="1"/>
  <c r="AC203" i="1"/>
  <c r="AD203" i="1"/>
  <c r="AE203" i="1"/>
  <c r="AF203" i="1"/>
  <c r="AG203" i="1"/>
  <c r="AH203" i="1"/>
  <c r="AI203" i="1"/>
  <c r="AJ203" i="1"/>
  <c r="AK203" i="1"/>
  <c r="AL203" i="1"/>
  <c r="AM203" i="1"/>
  <c r="AN203" i="1"/>
  <c r="AO203" i="1"/>
  <c r="AP203" i="1"/>
  <c r="AQ203" i="1"/>
  <c r="AR203" i="1"/>
  <c r="AS203" i="1"/>
  <c r="AT203" i="1"/>
  <c r="AU203" i="1"/>
  <c r="AV203" i="1"/>
  <c r="AW203" i="1"/>
  <c r="AX203" i="1"/>
  <c r="AY203" i="1"/>
  <c r="AZ203" i="1"/>
  <c r="BA203" i="1"/>
  <c r="BB203" i="1"/>
  <c r="BC203" i="1"/>
  <c r="BD203" i="1"/>
  <c r="BE203" i="1"/>
  <c r="BF203" i="1"/>
  <c r="BG203" i="1"/>
  <c r="BH203" i="1"/>
  <c r="BI203" i="1"/>
  <c r="BJ203" i="1"/>
  <c r="BK203" i="1"/>
  <c r="BL203" i="1"/>
  <c r="BM203" i="1"/>
  <c r="BN203" i="1"/>
  <c r="BO203" i="1"/>
  <c r="BP203" i="1"/>
  <c r="BQ203" i="1"/>
  <c r="BR203" i="1"/>
  <c r="BS203" i="1"/>
  <c r="BT203" i="1"/>
  <c r="BU203" i="1"/>
  <c r="BV203" i="1"/>
  <c r="BW203" i="1"/>
  <c r="BX203" i="1"/>
  <c r="BY203" i="1"/>
  <c r="BZ203" i="1"/>
  <c r="CA203" i="1"/>
  <c r="CB203" i="1"/>
  <c r="CC203" i="1"/>
  <c r="CD203" i="1"/>
  <c r="CE203" i="1"/>
  <c r="CF203" i="1"/>
  <c r="CG203" i="1"/>
  <c r="CH203" i="1"/>
  <c r="L57" i="2" s="1"/>
  <c r="CI203" i="1"/>
  <c r="CJ203" i="1"/>
  <c r="CK203" i="1"/>
  <c r="CL203" i="1"/>
  <c r="B15" i="1" s="1"/>
  <c r="CM203" i="1"/>
  <c r="CN203" i="1"/>
  <c r="CO203" i="1"/>
  <c r="CP203" i="1"/>
  <c r="CQ203" i="1"/>
  <c r="CR203" i="1"/>
  <c r="CS203" i="1"/>
  <c r="CT203" i="1"/>
  <c r="CU203" i="1"/>
  <c r="CV203" i="1"/>
  <c r="CW203" i="1"/>
  <c r="CX203" i="1"/>
  <c r="CY203" i="1"/>
  <c r="CZ203" i="1"/>
  <c r="DA203" i="1"/>
  <c r="DB203" i="1"/>
  <c r="DC203" i="1"/>
  <c r="DD203" i="1"/>
  <c r="E6" i="2"/>
  <c r="J6" i="2"/>
  <c r="E7" i="2"/>
  <c r="E8" i="2"/>
  <c r="J8" i="2"/>
  <c r="E9" i="2"/>
  <c r="J9" i="2"/>
  <c r="E10" i="2"/>
  <c r="J10" i="2"/>
  <c r="L10" i="2"/>
  <c r="E11" i="2"/>
  <c r="K11"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L51" i="2" l="1"/>
  <c r="L55" i="2"/>
  <c r="L59" i="2"/>
  <c r="EB3" i="1"/>
  <c r="L53" i="2"/>
  <c r="EC3" i="1"/>
  <c r="EC84" i="1"/>
  <c r="EC68" i="1"/>
  <c r="EC52" i="1"/>
  <c r="EC72" i="1"/>
  <c r="EC108" i="1"/>
  <c r="EC96" i="1"/>
  <c r="EC60" i="1"/>
  <c r="EC44" i="1"/>
  <c r="EB163" i="1"/>
  <c r="EC163" i="1" s="1"/>
  <c r="EC162" i="1"/>
  <c r="EB160" i="1"/>
  <c r="EC160" i="1" s="1"/>
  <c r="EB155" i="1"/>
  <c r="EC155" i="1" s="1"/>
  <c r="EC154" i="1"/>
  <c r="EB152" i="1"/>
  <c r="EC152" i="1" s="1"/>
  <c r="EC147" i="1"/>
  <c r="EB147" i="1"/>
  <c r="EC146" i="1"/>
  <c r="EB144" i="1"/>
  <c r="EC144" i="1" s="1"/>
  <c r="EB139" i="1"/>
  <c r="EC139" i="1" s="1"/>
  <c r="EC138" i="1"/>
  <c r="EC136" i="1"/>
  <c r="EB136" i="1"/>
  <c r="EB131" i="1"/>
  <c r="EC131" i="1" s="1"/>
  <c r="EC130" i="1"/>
  <c r="EB128" i="1"/>
  <c r="EC128" i="1" s="1"/>
  <c r="EB116" i="1"/>
  <c r="EC116" i="1" s="1"/>
  <c r="EB100" i="1"/>
  <c r="EC100" i="1" s="1"/>
  <c r="EB84" i="1"/>
  <c r="EB68" i="1"/>
  <c r="EB52" i="1"/>
  <c r="EB18" i="1"/>
  <c r="EC18" i="1" s="1"/>
  <c r="EB13" i="1"/>
  <c r="EB4" i="1"/>
  <c r="EC4" i="1" s="1"/>
  <c r="EB200" i="1"/>
  <c r="EB188" i="1"/>
  <c r="EC188" i="1" s="1"/>
  <c r="EB184" i="1"/>
  <c r="EB180" i="1"/>
  <c r="EB176" i="1"/>
  <c r="EC176" i="1" s="1"/>
  <c r="EB172" i="1"/>
  <c r="EC172" i="1" s="1"/>
  <c r="EB168" i="1"/>
  <c r="EB121" i="1"/>
  <c r="EB112" i="1"/>
  <c r="EC112" i="1" s="1"/>
  <c r="EC105" i="1"/>
  <c r="EB105" i="1"/>
  <c r="EB96" i="1"/>
  <c r="EB80" i="1"/>
  <c r="EC80" i="1" s="1"/>
  <c r="EB64" i="1"/>
  <c r="EC64" i="1" s="1"/>
  <c r="EB57" i="1"/>
  <c r="EB48" i="1"/>
  <c r="EC48" i="1" s="1"/>
  <c r="EB35" i="1"/>
  <c r="EC35" i="1" s="1"/>
  <c r="EC164" i="1"/>
  <c r="EB164" i="1"/>
  <c r="EB156" i="1"/>
  <c r="EC156" i="1" s="1"/>
  <c r="EC148" i="1"/>
  <c r="EB148" i="1"/>
  <c r="EB140" i="1"/>
  <c r="EC140" i="1" s="1"/>
  <c r="EC132" i="1"/>
  <c r="EB132" i="1"/>
  <c r="EB108" i="1"/>
  <c r="EB92" i="1"/>
  <c r="EC92" i="1" s="1"/>
  <c r="EB76" i="1"/>
  <c r="EC76" i="1" s="1"/>
  <c r="EB60" i="1"/>
  <c r="EB44" i="1"/>
  <c r="EB19" i="1"/>
  <c r="EC19" i="1" s="1"/>
  <c r="EB15" i="1"/>
  <c r="EC15" i="1" s="1"/>
  <c r="EB9" i="1"/>
  <c r="EB5" i="1"/>
  <c r="EC5" i="1" s="1"/>
  <c r="EB186" i="1"/>
  <c r="EC186" i="1" s="1"/>
  <c r="EB182" i="1"/>
  <c r="EB178" i="1"/>
  <c r="EB174" i="1"/>
  <c r="EB170" i="1"/>
  <c r="EB166" i="1"/>
  <c r="EB120" i="1"/>
  <c r="EC120" i="1" s="1"/>
  <c r="EB104" i="1"/>
  <c r="EC104" i="1" s="1"/>
  <c r="EB97" i="1"/>
  <c r="EC97" i="1" s="1"/>
  <c r="EB88" i="1"/>
  <c r="EC88" i="1" s="1"/>
  <c r="EB81" i="1"/>
  <c r="EC81" i="1" s="1"/>
  <c r="EB72" i="1"/>
  <c r="EC65" i="1"/>
  <c r="EB65" i="1"/>
  <c r="EB56" i="1"/>
  <c r="EC56" i="1" s="1"/>
  <c r="EB40" i="1"/>
  <c r="EC40" i="1" s="1"/>
  <c r="EB34" i="1"/>
  <c r="EC34" i="1" s="1"/>
  <c r="EB29" i="1"/>
  <c r="EC29" i="1" s="1"/>
  <c r="EB14" i="1"/>
  <c r="DX203" i="1"/>
  <c r="J18" i="2" s="1"/>
  <c r="DT203" i="1"/>
  <c r="F18" i="2" s="1"/>
  <c r="M30" i="3"/>
  <c r="E30" i="3"/>
  <c r="E60" i="2"/>
  <c r="J60" i="2"/>
  <c r="F60" i="2"/>
  <c r="H60" i="2"/>
  <c r="I60" i="2"/>
  <c r="EC200" i="1"/>
  <c r="EB111" i="1"/>
  <c r="EC111" i="1" s="1"/>
  <c r="EB79" i="1"/>
  <c r="EC79" i="1" s="1"/>
  <c r="EB47" i="1"/>
  <c r="EC47" i="1" s="1"/>
  <c r="K60" i="2"/>
  <c r="G60" i="2"/>
  <c r="B14" i="1"/>
  <c r="B16" i="1"/>
  <c r="F16" i="1"/>
  <c r="C24" i="1" s="1"/>
  <c r="EB202" i="1"/>
  <c r="EC202" i="1" s="1"/>
  <c r="EB194" i="1"/>
  <c r="EC194" i="1" s="1"/>
  <c r="EC185" i="1"/>
  <c r="EB124" i="1"/>
  <c r="EC124" i="1" s="1"/>
  <c r="EB119" i="1"/>
  <c r="EC119" i="1" s="1"/>
  <c r="EB87" i="1"/>
  <c r="EC87" i="1" s="1"/>
  <c r="EB55" i="1"/>
  <c r="EC55" i="1" s="1"/>
  <c r="EB30" i="1"/>
  <c r="EC30" i="1" s="1"/>
  <c r="ED203" i="1"/>
  <c r="DV203" i="1"/>
  <c r="EB192" i="1"/>
  <c r="EC192" i="1" s="1"/>
  <c r="DR203" i="1"/>
  <c r="EB196" i="1"/>
  <c r="EC196" i="1" s="1"/>
  <c r="EB95" i="1"/>
  <c r="EC95" i="1" s="1"/>
  <c r="EB63" i="1"/>
  <c r="EC63" i="1" s="1"/>
  <c r="EB198" i="1"/>
  <c r="EC198" i="1" s="1"/>
  <c r="EC190" i="1"/>
  <c r="EB190" i="1"/>
  <c r="EC179" i="1"/>
  <c r="EB103" i="1"/>
  <c r="EC103" i="1" s="1"/>
  <c r="EB71" i="1"/>
  <c r="EC71" i="1" s="1"/>
  <c r="EB39" i="1"/>
  <c r="EC39" i="1" s="1"/>
  <c r="EC182" i="1"/>
  <c r="EC178" i="1"/>
  <c r="EC174" i="1"/>
  <c r="EC170" i="1"/>
  <c r="EC166" i="1"/>
  <c r="EB113" i="1"/>
  <c r="EC113" i="1" s="1"/>
  <c r="EB89" i="1"/>
  <c r="EC89" i="1" s="1"/>
  <c r="EB49" i="1"/>
  <c r="EC49" i="1" s="1"/>
  <c r="L58" i="2"/>
  <c r="L56" i="2"/>
  <c r="L54" i="2"/>
  <c r="L52" i="2"/>
  <c r="B18" i="1"/>
  <c r="F18" i="1"/>
  <c r="F14" i="1"/>
  <c r="EB201" i="1"/>
  <c r="EC201" i="1" s="1"/>
  <c r="EB197" i="1"/>
  <c r="EC197" i="1" s="1"/>
  <c r="EB193" i="1"/>
  <c r="EC193" i="1" s="1"/>
  <c r="EB189" i="1"/>
  <c r="EC189" i="1" s="1"/>
  <c r="EB185" i="1"/>
  <c r="EB181" i="1"/>
  <c r="EC181" i="1" s="1"/>
  <c r="EB177" i="1"/>
  <c r="EC177" i="1" s="1"/>
  <c r="EB173" i="1"/>
  <c r="EC173" i="1" s="1"/>
  <c r="EB169" i="1"/>
  <c r="EC169" i="1" s="1"/>
  <c r="EA203" i="1"/>
  <c r="DW203" i="1"/>
  <c r="DS203" i="1"/>
  <c r="EB115" i="1"/>
  <c r="EC115" i="1" s="1"/>
  <c r="EB107" i="1"/>
  <c r="EC107" i="1" s="1"/>
  <c r="EB99" i="1"/>
  <c r="EC99" i="1" s="1"/>
  <c r="EB91" i="1"/>
  <c r="EC91" i="1" s="1"/>
  <c r="EB83" i="1"/>
  <c r="EC83" i="1" s="1"/>
  <c r="EB75" i="1"/>
  <c r="EC75" i="1" s="1"/>
  <c r="EB67" i="1"/>
  <c r="EC67" i="1" s="1"/>
  <c r="EB59" i="1"/>
  <c r="EC59" i="1" s="1"/>
  <c r="EB51" i="1"/>
  <c r="EC51" i="1" s="1"/>
  <c r="EB43" i="1"/>
  <c r="EC43" i="1" s="1"/>
  <c r="EB12" i="1"/>
  <c r="EC12" i="1" s="1"/>
  <c r="EB7" i="1"/>
  <c r="EC7" i="1" s="1"/>
  <c r="EC184" i="1"/>
  <c r="EC180" i="1"/>
  <c r="EC168" i="1"/>
  <c r="EC121" i="1"/>
  <c r="EB73" i="1"/>
  <c r="EC73" i="1" s="1"/>
  <c r="EC57" i="1"/>
  <c r="EB41" i="1"/>
  <c r="EC41" i="1" s="1"/>
  <c r="EE203" i="1"/>
  <c r="EB8" i="1"/>
  <c r="EC8" i="1" s="1"/>
  <c r="EB199" i="1"/>
  <c r="EC199" i="1" s="1"/>
  <c r="EB195" i="1"/>
  <c r="EC195" i="1" s="1"/>
  <c r="EB191" i="1"/>
  <c r="EC191" i="1" s="1"/>
  <c r="EB187" i="1"/>
  <c r="EC187" i="1" s="1"/>
  <c r="EB183" i="1"/>
  <c r="EC183" i="1" s="1"/>
  <c r="EB179" i="1"/>
  <c r="EB175" i="1"/>
  <c r="EC175" i="1" s="1"/>
  <c r="EB171" i="1"/>
  <c r="EC171" i="1" s="1"/>
  <c r="EB167" i="1"/>
  <c r="EC167" i="1" s="1"/>
  <c r="EC165" i="1"/>
  <c r="EC161" i="1"/>
  <c r="EB159" i="1"/>
  <c r="EC159" i="1" s="1"/>
  <c r="EC157" i="1"/>
  <c r="EC153" i="1"/>
  <c r="EB151" i="1"/>
  <c r="EC151" i="1" s="1"/>
  <c r="EC149" i="1"/>
  <c r="EC145" i="1"/>
  <c r="EB143" i="1"/>
  <c r="EC143" i="1" s="1"/>
  <c r="EC141" i="1"/>
  <c r="EC137" i="1"/>
  <c r="EB135" i="1"/>
  <c r="EC135" i="1" s="1"/>
  <c r="EC133" i="1"/>
  <c r="EC129" i="1"/>
  <c r="EB127" i="1"/>
  <c r="EC127" i="1" s="1"/>
  <c r="DY203" i="1"/>
  <c r="EB123" i="1"/>
  <c r="EC123" i="1" s="1"/>
  <c r="DU203" i="1"/>
  <c r="DQ203" i="1"/>
  <c r="G37" i="2" s="1"/>
  <c r="EC122" i="1"/>
  <c r="EB117" i="1"/>
  <c r="EC117" i="1" s="1"/>
  <c r="EB109" i="1"/>
  <c r="EC109" i="1" s="1"/>
  <c r="EB101" i="1"/>
  <c r="EC101" i="1" s="1"/>
  <c r="EB93" i="1"/>
  <c r="EC93" i="1" s="1"/>
  <c r="EB85" i="1"/>
  <c r="EC85" i="1" s="1"/>
  <c r="EB77" i="1"/>
  <c r="EC77" i="1" s="1"/>
  <c r="EB69" i="1"/>
  <c r="EC69" i="1" s="1"/>
  <c r="EB61" i="1"/>
  <c r="EC61" i="1" s="1"/>
  <c r="EB53" i="1"/>
  <c r="EC53" i="1" s="1"/>
  <c r="EB45" i="1"/>
  <c r="EC45" i="1" s="1"/>
  <c r="EB28" i="1"/>
  <c r="EC28" i="1" s="1"/>
  <c r="EB20" i="1"/>
  <c r="EC20" i="1" s="1"/>
  <c r="EC125" i="1"/>
  <c r="EC36" i="1"/>
  <c r="EC10" i="1"/>
  <c r="F19" i="1"/>
  <c r="C27" i="1" s="1"/>
  <c r="F15" i="1"/>
  <c r="C23" i="1" s="1"/>
  <c r="EB37" i="1"/>
  <c r="EC37" i="1" s="1"/>
  <c r="EB32" i="1"/>
  <c r="EC32" i="1" s="1"/>
  <c r="EB26" i="1"/>
  <c r="EC26" i="1" s="1"/>
  <c r="EB24" i="1"/>
  <c r="EC24" i="1" s="1"/>
  <c r="EB22" i="1"/>
  <c r="EC22" i="1" s="1"/>
  <c r="EB17" i="1"/>
  <c r="EC17" i="1" s="1"/>
  <c r="EC16" i="1"/>
  <c r="EC11" i="1"/>
  <c r="K30" i="3"/>
  <c r="G30" i="3"/>
  <c r="J30" i="3"/>
  <c r="F30" i="3"/>
  <c r="L30" i="3"/>
  <c r="H30" i="3"/>
  <c r="D30" i="3"/>
  <c r="F17" i="1"/>
  <c r="C25" i="1" s="1"/>
  <c r="EB118" i="1"/>
  <c r="EC118" i="1" s="1"/>
  <c r="EB114" i="1"/>
  <c r="EC114" i="1" s="1"/>
  <c r="EB110" i="1"/>
  <c r="EC110" i="1" s="1"/>
  <c r="EB106" i="1"/>
  <c r="EC106" i="1" s="1"/>
  <c r="EB102" i="1"/>
  <c r="EC102" i="1" s="1"/>
  <c r="EB98" i="1"/>
  <c r="EC98" i="1" s="1"/>
  <c r="EB94" i="1"/>
  <c r="EC94" i="1" s="1"/>
  <c r="EB90" i="1"/>
  <c r="EC90" i="1" s="1"/>
  <c r="EB86" i="1"/>
  <c r="EC86" i="1" s="1"/>
  <c r="EB82" i="1"/>
  <c r="EC82" i="1" s="1"/>
  <c r="EB78" i="1"/>
  <c r="EC78" i="1" s="1"/>
  <c r="EB74" i="1"/>
  <c r="EC74" i="1" s="1"/>
  <c r="EB70" i="1"/>
  <c r="EC70" i="1" s="1"/>
  <c r="EB66" i="1"/>
  <c r="EC66" i="1" s="1"/>
  <c r="EB62" i="1"/>
  <c r="EC62" i="1" s="1"/>
  <c r="EB58" i="1"/>
  <c r="EC58" i="1" s="1"/>
  <c r="EB54" i="1"/>
  <c r="EC54" i="1" s="1"/>
  <c r="EB50" i="1"/>
  <c r="EC50" i="1" s="1"/>
  <c r="EB46" i="1"/>
  <c r="EC46" i="1" s="1"/>
  <c r="EB42" i="1"/>
  <c r="EC42" i="1" s="1"/>
  <c r="EB38" i="1"/>
  <c r="EC38" i="1" s="1"/>
  <c r="EB33" i="1"/>
  <c r="EC33" i="1" s="1"/>
  <c r="EB31" i="1"/>
  <c r="EC31" i="1" s="1"/>
  <c r="EB27" i="1"/>
  <c r="EC27" i="1" s="1"/>
  <c r="EB25" i="1"/>
  <c r="EC25" i="1" s="1"/>
  <c r="EB23" i="1"/>
  <c r="EC23" i="1" s="1"/>
  <c r="EB21" i="1"/>
  <c r="EC21" i="1" s="1"/>
  <c r="EC14" i="1"/>
  <c r="EC13" i="1"/>
  <c r="EC9" i="1"/>
  <c r="EB6" i="1"/>
  <c r="EC6" i="1" s="1"/>
  <c r="G42" i="3" l="1"/>
  <c r="G41" i="3"/>
  <c r="EC203" i="1"/>
  <c r="F20" i="2"/>
  <c r="J10" i="1" s="1"/>
  <c r="J20" i="2"/>
  <c r="J14" i="1" s="1"/>
  <c r="C22" i="1"/>
  <c r="L60" i="2"/>
  <c r="G18" i="2"/>
  <c r="G20" i="2"/>
  <c r="J11" i="1" s="1"/>
  <c r="E18" i="2"/>
  <c r="E20" i="2"/>
  <c r="J9" i="1" s="1"/>
  <c r="I18" i="2"/>
  <c r="I20" i="2"/>
  <c r="J13" i="1" s="1"/>
  <c r="C26" i="1"/>
  <c r="G31" i="2"/>
  <c r="I31" i="2"/>
  <c r="G33" i="2"/>
  <c r="I33" i="2"/>
  <c r="H20" i="2"/>
  <c r="J12" i="1" s="1"/>
  <c r="H18" i="2"/>
  <c r="I32" i="2"/>
  <c r="D20" i="2"/>
  <c r="D18" i="2"/>
  <c r="ED204" i="1"/>
  <c r="EB203" i="1"/>
  <c r="G43" i="2" s="1"/>
  <c r="G44" i="2" l="1"/>
  <c r="A35" i="1" s="1"/>
  <c r="G41" i="2"/>
  <c r="A8" i="1"/>
  <c r="D8" i="1" s="1"/>
  <c r="E22" i="2" s="1"/>
  <c r="J8" i="1"/>
  <c r="D22" i="2" l="1"/>
  <c r="F22" i="2"/>
  <c r="A32" i="1" s="1"/>
  <c r="J22" i="2"/>
  <c r="H22" i="2"/>
  <c r="I22" i="2"/>
  <c r="G22" i="2"/>
  <c r="A34" i="1" l="1"/>
  <c r="A33" i="1"/>
  <c r="F48" i="3" l="1"/>
</calcChain>
</file>

<file path=xl/sharedStrings.xml><?xml version="1.0" encoding="utf-8"?>
<sst xmlns="http://schemas.openxmlformats.org/spreadsheetml/2006/main" count="355" uniqueCount="233">
  <si>
    <t>LOCATION</t>
  </si>
  <si>
    <t>MAPSHEET</t>
  </si>
  <si>
    <t>POLYGON</t>
  </si>
  <si>
    <t>Ha.</t>
  </si>
  <si>
    <t xml:space="preserve">METERS </t>
  </si>
  <si>
    <t>DATE</t>
  </si>
  <si>
    <t>GPS</t>
  </si>
  <si>
    <t>LICENCEE</t>
  </si>
  <si>
    <t>CONTRACT</t>
  </si>
  <si>
    <t>SURVEY</t>
  </si>
  <si>
    <t>SURVEYORS</t>
  </si>
  <si>
    <t>CERT</t>
  </si>
  <si>
    <t>PIXEL</t>
  </si>
  <si>
    <t>INF=1</t>
  </si>
  <si>
    <t>S/L</t>
  </si>
  <si>
    <t>DISTANCE</t>
  </si>
  <si>
    <t>SW</t>
  </si>
  <si>
    <t>Bl</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</si>
  <si>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</si>
  <si>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</si>
  <si>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</si>
  <si>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</si>
  <si>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</si>
  <si>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</si>
  <si>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</si>
  <si>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</si>
  <si>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</si>
  <si>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</si>
  <si>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</si>
  <si>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</si>
  <si>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</si>
  <si>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</si>
  <si>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</si>
  <si>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</si>
  <si>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</si>
  <si>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</si>
  <si>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</si>
  <si>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</si>
  <si>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</si>
  <si>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</si>
  <si>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</si>
  <si>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</si>
  <si>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</si>
  <si>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</si>
  <si>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</si>
  <si>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</si>
  <si>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</si>
  <si>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</si>
  <si>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</si>
  <si>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</si>
  <si>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</si>
  <si>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</si>
  <si>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</si>
  <si>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</si>
  <si>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</si>
  <si>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</si>
  <si>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</si>
  <si>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</si>
  <si>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</si>
  <si>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</si>
  <si>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</si>
  <si>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</si>
  <si>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</si>
  <si>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</si>
  <si>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</si>
  <si>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</si>
  <si>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</si>
  <si>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</si>
  <si>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</si>
  <si>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</si>
  <si>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</si>
  <si>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</si>
  <si>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</si>
  <si>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</si>
  <si>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</si>
  <si>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</si>
  <si>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</si>
  <si>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</si>
  <si>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</si>
  <si>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</si>
  <si>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</si>
  <si>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</si>
  <si>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</si>
  <si>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</si>
  <si>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</si>
  <si>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</si>
  <si>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</si>
  <si>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</si>
  <si>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</si>
  <si>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</si>
  <si>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</si>
  <si>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</si>
  <si>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</si>
  <si>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</si>
  <si>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</si>
  <si>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</si>
  <si>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</si>
  <si>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</si>
  <si>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</si>
  <si>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</si>
  <si>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</si>
  <si>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</si>
  <si>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</si>
  <si>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</si>
  <si>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</si>
  <si>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</si>
  <si>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</si>
  <si>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</si>
  <si>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</si>
  <si>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</si>
  <si>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</si>
  <si>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</si>
  <si>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</si>
  <si>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</si>
  <si>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</si>
  <si>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</si>
  <si>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</si>
  <si>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</si>
  <si>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</si>
  <si>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</si>
  <si>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</si>
  <si>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</si>
  <si>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</si>
  <si>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</si>
  <si>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</si>
  <si>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</si>
  <si>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</si>
  <si>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</si>
  <si>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</si>
  <si>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</si>
  <si>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</si>
  <si>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</si>
  <si>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</si>
  <si>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</si>
  <si>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</si>
  <si>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</si>
  <si>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</si>
  <si>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</si>
  <si>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</si>
  <si>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</si>
  <si>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</si>
  <si>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</si>
  <si>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</si>
  <si>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</si>
  <si>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</si>
  <si>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</si>
  <si>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</si>
  <si>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</si>
  <si>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</si>
  <si>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</si>
  <si>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</si>
  <si>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</si>
  <si>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</si>
  <si>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</si>
  <si>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</si>
  <si>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</si>
  <si>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</si>
  <si>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</si>
  <si>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</si>
  <si>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</si>
  <si>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</si>
  <si>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</si>
  <si>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</si>
  <si>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</si>
  <si>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</si>
  <si>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</si>
  <si>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</si>
  <si>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</si>
  <si>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</si>
  <si>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</si>
  <si>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</si>
  <si>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</si>
  <si>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</si>
  <si>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</si>
  <si>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</si>
  <si>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</si>
  <si>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</si>
  <si>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</si>
  <si>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</si>
  <si>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</si>
  <si>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</si>
  <si>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</si>
  <si>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</si>
  <si>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</si>
  <si>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</si>
  <si>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</si>
  <si>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</si>
  <si>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</si>
  <si>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</si>
  <si>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</si>
  <si>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</si>
  <si>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</si>
  <si>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</si>
  <si>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</si>
  <si>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</si>
  <si>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</si>
  <si>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ASPEN</t>
  </si>
  <si>
    <t>MFLNRO&amp;RD</t>
  </si>
  <si>
    <t>Hybrid</t>
  </si>
  <si>
    <t>Yes</t>
  </si>
  <si>
    <t>2019 SPRUCE BEETLE SURVEYS</t>
  </si>
  <si>
    <t>2017*</t>
  </si>
  <si>
    <t>* Includes all trees infested in 2017 and earlier.</t>
  </si>
  <si>
    <t>Ep</t>
  </si>
  <si>
    <t>Chunamon</t>
  </si>
  <si>
    <t>94C029</t>
  </si>
  <si>
    <t>2018-63</t>
  </si>
  <si>
    <t>11-20-19</t>
  </si>
  <si>
    <t>56°13'25.9"</t>
  </si>
  <si>
    <t>124°20'59.6"</t>
  </si>
  <si>
    <t>NE, TJ</t>
  </si>
  <si>
    <t>CT</t>
  </si>
  <si>
    <t>Ct</t>
  </si>
  <si>
    <t>Unnamed spur @ 25km Chunamon</t>
  </si>
  <si>
    <t>Flat - Gentle slopes</t>
  </si>
  <si>
    <t>Nov. 2018</t>
  </si>
  <si>
    <t xml:space="preserve">Ungulates </t>
  </si>
  <si>
    <t>Swampy - Stream</t>
  </si>
  <si>
    <t>S(EpAt); SBl(Ep)</t>
  </si>
  <si>
    <t>Flat - 15%</t>
  </si>
  <si>
    <t>All</t>
  </si>
  <si>
    <t>700m</t>
  </si>
  <si>
    <t>4WD</t>
  </si>
  <si>
    <t>4WD - Snowmobile</t>
  </si>
  <si>
    <t>Existing road system - Establish new roads</t>
  </si>
  <si>
    <t>Existing</t>
  </si>
  <si>
    <t>Moderate - Growing</t>
  </si>
  <si>
    <t>Major 2020</t>
  </si>
  <si>
    <t>High - Extreme</t>
  </si>
  <si>
    <t>Determine operational feasibilty - Harvest</t>
  </si>
  <si>
    <t>The stand within poly 63 is very susceptible with current IBS infest that is likely to spread. If no action is taken it is likely that the majority of the spruce component will succumb to IBS within 3 years (if not, sooner). There is good access to the stand with historic roads in adjacent cutblocks.</t>
  </si>
  <si>
    <t>Ground survey 2020</t>
  </si>
  <si>
    <t>FH208040007</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</si>
</sst>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amily val="2"/>
    </font>
    <font>
      <b/>
      <sz val="12"/>
      <name val="Arial"/>
      <family val="2"/>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amily val="2"/>
    </font>
    <font>
      <b/>
      <sz val="8"/>
      <name val="Arial"/>
      <family val="2"/>
    </font>
    <font>
      <b/>
      <sz val="8"/>
      <color indexed="8"/>
      <name val="Arial"/>
      <family val="2"/>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amily val="2"/>
    </font>
    <font>
      <sz val="10"/>
      <color theme="1"/>
      <name val="Arial"/>
      <family val="2"/>
    </font>
    <font>
      <sz val="10"/>
      <color rgb="FF4E8F00"/>
      <name val="Arial"/>
      <family val="2"/>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diagonal/>
    </border>
  </borders>
  <cellStyleXfs count="1">
    <xf numFmtId="0" fontId="0" fillId="0" borderId="0"/>
  </cellStyleXfs>
  <cellXfs count="194">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4" fillId="0" borderId="0" xfId="0" applyFont="1" applyAlignment="1">
      <alignment horizontal="center"/>
    </xf>
    <xf numFmtId="0" fontId="4" fillId="7" borderId="0" xfId="0" applyFont="1" applyFill="1" applyAlignment="1">
      <alignment horizontal="center"/>
    </xf>
    <xf numFmtId="14" fontId="4" fillId="7" borderId="0" xfId="0" applyNumberFormat="1" applyFont="1" applyFill="1" applyAlignment="1">
      <alignment horizontal="center"/>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4E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topLeftCell="B1" zoomScale="150" zoomScaleNormal="150" workbookViewId="0">
      <selection activeCell="L17" sqref="L17"/>
    </sheetView>
  </sheetViews>
  <sheetFormatPr defaultColWidth="9.140625" defaultRowHeight="12.75" x14ac:dyDescent="0.2"/>
  <cols>
    <col min="1" max="1" width="10" style="6" customWidth="1"/>
    <col min="2" max="3" width="11" style="6" customWidth="1"/>
    <col min="4" max="4" width="8.42578125" style="6" customWidth="1"/>
    <col min="5" max="5" width="11" style="6" customWidth="1"/>
    <col min="6" max="6" width="7.140625" style="6" customWidth="1"/>
    <col min="7" max="7" width="9.140625" style="6" customWidth="1"/>
    <col min="8" max="8" width="9.85546875" style="6" customWidth="1"/>
    <col min="9" max="9" width="10.8554687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9.140625" style="6"/>
    <col min="111" max="120" width="10.42578125" style="6" customWidth="1"/>
    <col min="121" max="131" width="9.140625" style="6"/>
    <col min="132" max="132" width="10.7109375" style="6" customWidth="1"/>
    <col min="133" max="133" width="15.85546875" style="6" customWidth="1"/>
    <col min="134" max="134" width="9.7109375" style="6" customWidth="1"/>
    <col min="135" max="16384" width="9.14062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17</v>
      </c>
      <c r="AA1" s="32" t="s">
        <v>212</v>
      </c>
      <c r="AB1" s="32" t="s">
        <v>203</v>
      </c>
      <c r="AC1" s="38" t="s">
        <v>16</v>
      </c>
      <c r="AD1" s="24">
        <v>1</v>
      </c>
      <c r="AE1" s="24">
        <v>2</v>
      </c>
      <c r="AF1" s="24">
        <v>3</v>
      </c>
      <c r="AG1" s="24">
        <v>4</v>
      </c>
      <c r="AH1" s="24">
        <v>5</v>
      </c>
      <c r="AI1" s="24">
        <v>6</v>
      </c>
      <c r="AJ1" s="32" t="s">
        <v>17</v>
      </c>
      <c r="AK1" s="32" t="s">
        <v>212</v>
      </c>
      <c r="AL1" s="32" t="s">
        <v>203</v>
      </c>
      <c r="AM1" s="32" t="s">
        <v>16</v>
      </c>
      <c r="AN1" s="32">
        <v>1</v>
      </c>
      <c r="AO1" s="34">
        <v>2</v>
      </c>
      <c r="AP1" s="32">
        <v>3</v>
      </c>
      <c r="AQ1" s="34">
        <v>4</v>
      </c>
      <c r="AR1" s="32">
        <v>5</v>
      </c>
      <c r="AS1" s="34">
        <v>6</v>
      </c>
      <c r="AT1" s="32" t="s">
        <v>17</v>
      </c>
      <c r="AU1" s="32" t="s">
        <v>212</v>
      </c>
      <c r="AV1" s="32" t="s">
        <v>203</v>
      </c>
      <c r="AW1" s="26" t="s">
        <v>16</v>
      </c>
      <c r="AX1" s="24">
        <v>1</v>
      </c>
      <c r="AY1" s="26">
        <v>2</v>
      </c>
      <c r="AZ1" s="24">
        <v>3</v>
      </c>
      <c r="BA1" s="26">
        <v>4</v>
      </c>
      <c r="BB1" s="24">
        <v>5</v>
      </c>
      <c r="BC1" s="26">
        <v>6</v>
      </c>
      <c r="BD1" s="32" t="s">
        <v>17</v>
      </c>
      <c r="BE1" s="32" t="s">
        <v>212</v>
      </c>
      <c r="BF1" s="32" t="s">
        <v>203</v>
      </c>
      <c r="BG1" s="34" t="s">
        <v>16</v>
      </c>
      <c r="BH1" s="32">
        <v>1</v>
      </c>
      <c r="BI1" s="34">
        <v>2</v>
      </c>
      <c r="BJ1" s="32">
        <v>3</v>
      </c>
      <c r="BK1" s="34">
        <v>4</v>
      </c>
      <c r="BL1" s="32">
        <v>5</v>
      </c>
      <c r="BM1" s="34">
        <v>6</v>
      </c>
      <c r="BN1" s="32" t="s">
        <v>17</v>
      </c>
      <c r="BO1" s="32" t="s">
        <v>212</v>
      </c>
      <c r="BP1" s="32" t="s">
        <v>203</v>
      </c>
      <c r="BQ1" s="26" t="s">
        <v>16</v>
      </c>
      <c r="BR1" s="24">
        <v>1</v>
      </c>
      <c r="BS1" s="26">
        <v>2</v>
      </c>
      <c r="BT1" s="24">
        <v>3</v>
      </c>
      <c r="BU1" s="26">
        <v>4</v>
      </c>
      <c r="BV1" s="24">
        <v>5</v>
      </c>
      <c r="BW1" s="26">
        <v>6</v>
      </c>
      <c r="BX1" s="32" t="s">
        <v>17</v>
      </c>
      <c r="BY1" s="32" t="s">
        <v>212</v>
      </c>
      <c r="BZ1" s="32" t="s">
        <v>203</v>
      </c>
      <c r="CA1" s="34" t="s">
        <v>16</v>
      </c>
      <c r="CB1" s="32">
        <v>1</v>
      </c>
      <c r="CC1" s="34">
        <v>2</v>
      </c>
      <c r="CD1" s="32">
        <v>3</v>
      </c>
      <c r="CE1" s="34">
        <v>4</v>
      </c>
      <c r="CF1" s="32">
        <v>5</v>
      </c>
      <c r="CG1" s="34">
        <v>6</v>
      </c>
      <c r="CH1" s="32" t="s">
        <v>17</v>
      </c>
      <c r="CI1" s="32" t="s">
        <v>211</v>
      </c>
      <c r="CJ1" s="32" t="s">
        <v>203</v>
      </c>
      <c r="CK1" s="26" t="s">
        <v>16</v>
      </c>
      <c r="CL1" s="24">
        <v>1</v>
      </c>
      <c r="CM1" s="26">
        <v>2</v>
      </c>
      <c r="CN1" s="24">
        <v>3</v>
      </c>
      <c r="CO1" s="26">
        <v>4</v>
      </c>
      <c r="CP1" s="24">
        <v>5</v>
      </c>
      <c r="CQ1" s="26">
        <v>6</v>
      </c>
      <c r="CR1" s="32" t="s">
        <v>17</v>
      </c>
      <c r="CS1" s="32" t="s">
        <v>211</v>
      </c>
      <c r="CT1" s="32" t="s">
        <v>203</v>
      </c>
      <c r="CU1" s="34" t="s">
        <v>16</v>
      </c>
      <c r="CV1" s="32">
        <v>1</v>
      </c>
      <c r="CW1" s="34">
        <v>2</v>
      </c>
      <c r="CX1" s="32">
        <v>3</v>
      </c>
      <c r="CY1" s="34">
        <v>4</v>
      </c>
      <c r="CZ1" s="32">
        <v>5</v>
      </c>
      <c r="DA1" s="34">
        <v>6</v>
      </c>
      <c r="DB1" s="32" t="s">
        <v>17</v>
      </c>
      <c r="DC1" s="32" t="s">
        <v>211</v>
      </c>
      <c r="DD1" s="32" t="s">
        <v>203</v>
      </c>
      <c r="DF1" s="66" t="s">
        <v>18</v>
      </c>
      <c r="DG1" s="66" t="s">
        <v>19</v>
      </c>
      <c r="DH1" s="66" t="s">
        <v>20</v>
      </c>
      <c r="DI1" s="66" t="s">
        <v>20</v>
      </c>
      <c r="DJ1" s="66" t="s">
        <v>21</v>
      </c>
      <c r="DK1" s="68" t="s">
        <v>18</v>
      </c>
      <c r="DL1" s="68" t="s">
        <v>19</v>
      </c>
      <c r="DM1" s="68" t="s">
        <v>20</v>
      </c>
      <c r="DN1" s="68" t="s">
        <v>20</v>
      </c>
      <c r="DO1" s="68" t="s">
        <v>21</v>
      </c>
      <c r="DQ1" s="23" t="s">
        <v>22</v>
      </c>
      <c r="DR1" s="23" t="s">
        <v>22</v>
      </c>
      <c r="DS1" s="23" t="s">
        <v>22</v>
      </c>
      <c r="DT1" s="23" t="s">
        <v>22</v>
      </c>
      <c r="DU1" s="23" t="s">
        <v>22</v>
      </c>
      <c r="DV1" s="23" t="s">
        <v>22</v>
      </c>
      <c r="DW1" s="23" t="s">
        <v>22</v>
      </c>
      <c r="DX1" s="23" t="s">
        <v>22</v>
      </c>
      <c r="DY1" s="23" t="s">
        <v>22</v>
      </c>
      <c r="DZ1" s="23" t="s">
        <v>22</v>
      </c>
      <c r="EA1" s="23" t="s">
        <v>22</v>
      </c>
      <c r="EB1" s="23" t="s">
        <v>22</v>
      </c>
      <c r="EC1" s="23" t="s">
        <v>23</v>
      </c>
      <c r="ED1" s="70" t="s">
        <v>24</v>
      </c>
      <c r="EE1" s="70"/>
    </row>
    <row r="2" spans="1:135" s="23" customFormat="1" ht="13.5" thickBot="1" x14ac:dyDescent="0.25">
      <c r="A2" s="41"/>
      <c r="B2" s="41" t="s">
        <v>25</v>
      </c>
      <c r="C2" s="41" t="s">
        <v>20</v>
      </c>
      <c r="D2" s="41"/>
      <c r="E2" s="41" t="s">
        <v>26</v>
      </c>
      <c r="F2" s="41"/>
      <c r="G2" s="41" t="s">
        <v>27</v>
      </c>
      <c r="H2" s="41" t="s">
        <v>28</v>
      </c>
      <c r="I2" s="41"/>
      <c r="J2" s="41" t="s">
        <v>20</v>
      </c>
      <c r="K2" s="41" t="s">
        <v>29</v>
      </c>
      <c r="L2" s="41"/>
      <c r="M2" s="41" t="s">
        <v>20</v>
      </c>
      <c r="N2" s="25" t="s">
        <v>20</v>
      </c>
      <c r="O2" s="25" t="s">
        <v>30</v>
      </c>
      <c r="P2" s="25"/>
      <c r="Q2" s="25" t="s">
        <v>31</v>
      </c>
      <c r="R2" s="25" t="s">
        <v>32</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33</v>
      </c>
      <c r="DF2" s="67" t="s">
        <v>34</v>
      </c>
      <c r="DG2" s="67" t="s">
        <v>35</v>
      </c>
      <c r="DH2" s="67" t="s">
        <v>36</v>
      </c>
      <c r="DI2" s="67" t="s">
        <v>37</v>
      </c>
      <c r="DJ2" s="67" t="s">
        <v>35</v>
      </c>
      <c r="DK2" s="69" t="s">
        <v>34</v>
      </c>
      <c r="DL2" s="69" t="s">
        <v>35</v>
      </c>
      <c r="DM2" s="69" t="s">
        <v>36</v>
      </c>
      <c r="DN2" s="69" t="s">
        <v>37</v>
      </c>
      <c r="DO2" s="69" t="s">
        <v>35</v>
      </c>
      <c r="DQ2" s="23" t="s">
        <v>38</v>
      </c>
      <c r="DR2" s="23" t="s">
        <v>39</v>
      </c>
      <c r="DS2" s="23" t="s">
        <v>40</v>
      </c>
      <c r="DT2" s="23" t="s">
        <v>41</v>
      </c>
      <c r="DU2" s="23" t="s">
        <v>42</v>
      </c>
      <c r="DV2" s="23" t="s">
        <v>43</v>
      </c>
      <c r="DW2" s="23" t="s">
        <v>44</v>
      </c>
      <c r="DX2" s="23" t="s">
        <v>45</v>
      </c>
      <c r="DY2" s="23" t="s">
        <v>17</v>
      </c>
      <c r="DZ2" s="23" t="s">
        <v>211</v>
      </c>
      <c r="EA2" s="23" t="s">
        <v>203</v>
      </c>
      <c r="EB2" s="23" t="s">
        <v>46</v>
      </c>
      <c r="EC2" s="23" t="s">
        <v>47</v>
      </c>
      <c r="ED2" s="70" t="s">
        <v>48</v>
      </c>
      <c r="EE2" s="70"/>
    </row>
    <row r="3" spans="1:135" x14ac:dyDescent="0.2">
      <c r="A3" s="190" t="s">
        <v>204</v>
      </c>
      <c r="B3" s="190" t="s">
        <v>205</v>
      </c>
      <c r="C3" s="191" t="s">
        <v>206</v>
      </c>
      <c r="D3" s="180">
        <v>63</v>
      </c>
      <c r="E3" s="180">
        <v>6350</v>
      </c>
      <c r="F3" s="192" t="s">
        <v>207</v>
      </c>
      <c r="G3" s="191" t="s">
        <v>208</v>
      </c>
      <c r="H3" s="191" t="s">
        <v>209</v>
      </c>
      <c r="I3" s="6" t="s">
        <v>197</v>
      </c>
      <c r="J3" s="6" t="s">
        <v>232</v>
      </c>
      <c r="K3" s="6" t="s">
        <v>198</v>
      </c>
      <c r="L3" s="191" t="s">
        <v>210</v>
      </c>
      <c r="M3" s="6" t="s">
        <v>199</v>
      </c>
      <c r="N3" s="6">
        <v>1</v>
      </c>
      <c r="O3" s="180">
        <v>1</v>
      </c>
      <c r="P3" s="181">
        <v>1</v>
      </c>
      <c r="Q3" s="182">
        <v>900</v>
      </c>
      <c r="R3" s="182">
        <v>1000</v>
      </c>
      <c r="S3" s="188">
        <v>3</v>
      </c>
      <c r="T3" s="184"/>
      <c r="U3" s="184"/>
      <c r="V3" s="184"/>
      <c r="W3" s="184"/>
      <c r="X3" s="184"/>
      <c r="Y3" s="184"/>
      <c r="Z3" s="184"/>
      <c r="AA3" s="184"/>
      <c r="AB3" s="184">
        <v>3</v>
      </c>
      <c r="AC3" s="186"/>
      <c r="AD3" s="184"/>
      <c r="AE3" s="184"/>
      <c r="AF3" s="184"/>
      <c r="AG3" s="184"/>
      <c r="AH3" s="184"/>
      <c r="AI3" s="184"/>
      <c r="AJ3" s="184"/>
      <c r="AK3" s="184"/>
      <c r="AL3" s="184">
        <v>1</v>
      </c>
      <c r="AM3" s="186">
        <v>7</v>
      </c>
      <c r="AN3" s="184"/>
      <c r="AO3" s="184"/>
      <c r="AP3" s="184"/>
      <c r="AQ3" s="184"/>
      <c r="AR3" s="184"/>
      <c r="AS3" s="184"/>
      <c r="AT3" s="184"/>
      <c r="AU3" s="184"/>
      <c r="AV3" s="184">
        <v>4</v>
      </c>
      <c r="AW3" s="186">
        <v>1</v>
      </c>
      <c r="AX3" s="184"/>
      <c r="AY3" s="184"/>
      <c r="AZ3" s="184"/>
      <c r="BA3" s="184"/>
      <c r="BB3" s="184"/>
      <c r="BC3" s="184"/>
      <c r="BD3" s="184"/>
      <c r="BE3" s="184"/>
      <c r="BF3" s="184">
        <v>1</v>
      </c>
      <c r="BG3" s="186">
        <v>6</v>
      </c>
      <c r="BH3" s="184">
        <v>1</v>
      </c>
      <c r="BI3" s="184"/>
      <c r="BJ3" s="184"/>
      <c r="BK3" s="184"/>
      <c r="BL3" s="184"/>
      <c r="BM3" s="184"/>
      <c r="BN3" s="184"/>
      <c r="BO3" s="184"/>
      <c r="BP3" s="184"/>
      <c r="BQ3" s="186">
        <v>3</v>
      </c>
      <c r="BR3" s="184"/>
      <c r="BS3" s="184"/>
      <c r="BT3" s="184"/>
      <c r="BU3" s="184"/>
      <c r="BV3" s="184"/>
      <c r="BW3" s="184"/>
      <c r="BX3" s="184"/>
      <c r="BY3" s="184"/>
      <c r="BZ3" s="184">
        <v>1</v>
      </c>
      <c r="CA3" s="186">
        <v>1</v>
      </c>
      <c r="CB3" s="184"/>
      <c r="CC3" s="184"/>
      <c r="CD3" s="184"/>
      <c r="CE3" s="184"/>
      <c r="CF3" s="184"/>
      <c r="CG3" s="184"/>
      <c r="CH3" s="184"/>
      <c r="CI3" s="184"/>
      <c r="CJ3" s="184"/>
      <c r="CK3" s="186"/>
      <c r="CL3" s="184"/>
      <c r="CM3" s="184"/>
      <c r="CN3" s="184"/>
      <c r="CO3" s="184"/>
      <c r="CP3" s="184"/>
      <c r="CQ3" s="184"/>
      <c r="CR3" s="184"/>
      <c r="CS3" s="184"/>
      <c r="CT3" s="184"/>
      <c r="CU3" s="186"/>
      <c r="CV3" s="184"/>
      <c r="CW3" s="184"/>
      <c r="CX3" s="184"/>
      <c r="CY3" s="184"/>
      <c r="CZ3" s="184"/>
      <c r="DA3" s="184"/>
      <c r="DB3" s="184"/>
      <c r="DC3" s="184"/>
      <c r="DD3" s="184"/>
      <c r="DE3" s="187">
        <v>1</v>
      </c>
      <c r="DF3" s="184">
        <v>3</v>
      </c>
      <c r="DG3" s="184">
        <v>0</v>
      </c>
      <c r="DH3" s="184">
        <v>0</v>
      </c>
      <c r="DI3" s="184">
        <v>1</v>
      </c>
      <c r="DJ3" s="184">
        <v>23</v>
      </c>
      <c r="DK3" s="184">
        <v>4</v>
      </c>
      <c r="DL3" s="184">
        <v>0</v>
      </c>
      <c r="DM3" s="184">
        <v>0</v>
      </c>
      <c r="DN3" s="184">
        <v>0</v>
      </c>
      <c r="DO3" s="184">
        <v>33</v>
      </c>
      <c r="DP3" s="16"/>
      <c r="DQ3" s="6">
        <f>IF(R3&gt;=1,1,0)</f>
        <v>1</v>
      </c>
      <c r="DR3" s="6">
        <f t="shared" ref="DR3:EA3" si="0">S3+AC3+AM3+AW3+BG3+BQ3+CA3+CK3+CU3</f>
        <v>21</v>
      </c>
      <c r="DS3" s="6">
        <f t="shared" si="0"/>
        <v>1</v>
      </c>
      <c r="DT3" s="6">
        <f t="shared" si="0"/>
        <v>0</v>
      </c>
      <c r="DU3" s="6">
        <f t="shared" si="0"/>
        <v>0</v>
      </c>
      <c r="DV3" s="6">
        <f t="shared" si="0"/>
        <v>0</v>
      </c>
      <c r="DW3" s="6">
        <f t="shared" si="0"/>
        <v>0</v>
      </c>
      <c r="DX3" s="6">
        <f t="shared" si="0"/>
        <v>0</v>
      </c>
      <c r="DY3" s="6">
        <f t="shared" si="0"/>
        <v>0</v>
      </c>
      <c r="DZ3" s="6">
        <f t="shared" si="0"/>
        <v>0</v>
      </c>
      <c r="EA3" s="6">
        <f t="shared" si="0"/>
        <v>10</v>
      </c>
      <c r="EB3" s="6">
        <f>DR3+DS3+DT3+DU3+DV3+DW3+DX3</f>
        <v>22</v>
      </c>
      <c r="EC3" s="6">
        <f>DY3+DZ3+EA3+EB3</f>
        <v>32</v>
      </c>
      <c r="ED3" s="6">
        <f>IF(DF3&gt;=1,1,0)</f>
        <v>1</v>
      </c>
      <c r="EE3" s="6">
        <f>IF(DK3&gt;=1,1,0)</f>
        <v>1</v>
      </c>
    </row>
    <row r="4" spans="1:135" x14ac:dyDescent="0.2">
      <c r="N4" s="6">
        <v>2</v>
      </c>
      <c r="O4" s="6">
        <v>0</v>
      </c>
      <c r="P4" s="42">
        <v>1</v>
      </c>
      <c r="Q4" s="10">
        <v>1900</v>
      </c>
      <c r="R4" s="10">
        <v>2000</v>
      </c>
      <c r="S4" s="9">
        <v>14</v>
      </c>
      <c r="T4" s="10"/>
      <c r="U4" s="10"/>
      <c r="V4" s="10"/>
      <c r="W4" s="10"/>
      <c r="X4" s="10"/>
      <c r="Y4" s="10"/>
      <c r="Z4" s="10"/>
      <c r="AA4" s="10">
        <v>1</v>
      </c>
      <c r="AB4" s="10"/>
      <c r="AC4" s="9">
        <v>10</v>
      </c>
      <c r="AD4" s="10"/>
      <c r="AE4" s="10"/>
      <c r="AF4" s="10"/>
      <c r="AG4" s="10"/>
      <c r="AH4" s="10"/>
      <c r="AI4" s="10"/>
      <c r="AJ4" s="10"/>
      <c r="AK4" s="10">
        <v>3</v>
      </c>
      <c r="AL4" s="10"/>
      <c r="AM4" s="9">
        <v>8</v>
      </c>
      <c r="AN4" s="10"/>
      <c r="AO4" s="10"/>
      <c r="AP4" s="10"/>
      <c r="AQ4" s="10"/>
      <c r="AR4" s="10"/>
      <c r="AS4" s="10"/>
      <c r="AT4" s="10"/>
      <c r="AU4" s="10"/>
      <c r="AV4" s="10"/>
      <c r="AW4" s="9">
        <v>3</v>
      </c>
      <c r="AX4" s="10"/>
      <c r="AY4" s="10"/>
      <c r="AZ4" s="10"/>
      <c r="BA4" s="10"/>
      <c r="BB4" s="10"/>
      <c r="BC4" s="10"/>
      <c r="BD4" s="10"/>
      <c r="BE4" s="10"/>
      <c r="BF4" s="10"/>
      <c r="BG4" s="9">
        <v>3</v>
      </c>
      <c r="BH4" s="10"/>
      <c r="BI4" s="10"/>
      <c r="BJ4" s="10"/>
      <c r="BK4" s="10"/>
      <c r="BL4" s="10"/>
      <c r="BM4" s="10"/>
      <c r="BN4" s="10"/>
      <c r="BO4" s="10">
        <v>1</v>
      </c>
      <c r="BP4" s="10"/>
      <c r="BQ4" s="9">
        <v>1</v>
      </c>
      <c r="BR4" s="10"/>
      <c r="BS4" s="10"/>
      <c r="BT4" s="10"/>
      <c r="BU4" s="10"/>
      <c r="BV4" s="10"/>
      <c r="BW4" s="10"/>
      <c r="BX4" s="10"/>
      <c r="BY4" s="10">
        <v>1</v>
      </c>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v>1</v>
      </c>
      <c r="DD4" s="10"/>
      <c r="DE4" s="36"/>
      <c r="DF4" s="10"/>
      <c r="DG4" s="10"/>
      <c r="DH4" s="10"/>
      <c r="DI4" s="10"/>
      <c r="DJ4" s="10"/>
      <c r="DK4" s="10"/>
      <c r="DL4" s="10"/>
      <c r="DM4" s="10"/>
      <c r="DN4" s="10"/>
      <c r="DO4" s="10"/>
      <c r="DP4" s="16"/>
      <c r="DQ4" s="6">
        <f t="shared" ref="DQ4:DQ19" si="1">IF(R4&gt;=1,1,0)</f>
        <v>1</v>
      </c>
      <c r="DR4" s="6">
        <f t="shared" ref="DR4:DR19" si="2">S4+AC4+AM4+AW4+BG4+BQ4+CA4+CK4+CU4</f>
        <v>39</v>
      </c>
      <c r="DS4" s="6">
        <f t="shared" ref="DS4:EA13" si="3">T4+AD4+AN4+AX4+BH4+BR4+CB4+CL4+CV4</f>
        <v>0</v>
      </c>
      <c r="DT4" s="6">
        <f t="shared" si="3"/>
        <v>0</v>
      </c>
      <c r="DU4" s="6">
        <f t="shared" si="3"/>
        <v>0</v>
      </c>
      <c r="DV4" s="6">
        <f t="shared" si="3"/>
        <v>0</v>
      </c>
      <c r="DW4" s="6">
        <f t="shared" si="3"/>
        <v>0</v>
      </c>
      <c r="DX4" s="6">
        <f t="shared" si="3"/>
        <v>0</v>
      </c>
      <c r="DY4" s="6">
        <f t="shared" si="3"/>
        <v>0</v>
      </c>
      <c r="DZ4" s="6">
        <f t="shared" si="3"/>
        <v>7</v>
      </c>
      <c r="EA4" s="6">
        <f t="shared" si="3"/>
        <v>0</v>
      </c>
      <c r="EB4" s="6">
        <f t="shared" ref="EB4:EB19" si="4">DR4+DS4+DT4+DU4+DV4+DW4+DX4</f>
        <v>39</v>
      </c>
      <c r="EC4" s="6">
        <f t="shared" ref="EC4:EC19" si="5">DY4+DZ4+EA4+EB4</f>
        <v>46</v>
      </c>
      <c r="ED4" s="6">
        <f t="shared" ref="ED4:ED19" si="6">IF(DF4&gt;=1,1,0)</f>
        <v>0</v>
      </c>
      <c r="EE4" s="6">
        <f t="shared" ref="EE4:EE19" si="7">IF(DK4&gt;=1,1,0)</f>
        <v>0</v>
      </c>
    </row>
    <row r="5" spans="1:135" x14ac:dyDescent="0.2">
      <c r="N5" s="6">
        <v>3</v>
      </c>
      <c r="P5" s="42"/>
      <c r="Q5" s="10"/>
      <c r="R5" s="10"/>
      <c r="S5" s="9"/>
      <c r="T5" s="185"/>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49</v>
      </c>
      <c r="D7" s="96" t="s">
        <v>50</v>
      </c>
      <c r="G7" s="96" t="s">
        <v>51</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390</v>
      </c>
      <c r="D8" s="6">
        <f>A8*D3</f>
        <v>24570</v>
      </c>
      <c r="I8" s="96" t="s">
        <v>52</v>
      </c>
      <c r="J8" s="6">
        <f>TOTALS!D20*D3</f>
        <v>18900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53</v>
      </c>
      <c r="J9" s="6">
        <f>TOTALS!E20*D3</f>
        <v>315</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54</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55</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56</v>
      </c>
      <c r="E12" s="96" t="s">
        <v>57</v>
      </c>
      <c r="I12" s="96" t="s">
        <v>58</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59</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1</v>
      </c>
      <c r="E14" s="6">
        <v>1</v>
      </c>
      <c r="F14" s="96">
        <f>(T203*0.2125)+(AD203*0.275)+(AN203*0.325)+(AX203*0.375)+(BH203*0.425)+(BR203*0.475)+(CB203*0.525)+(CL203*0.575)+(CV203*0.601)</f>
        <v>0.42499999999999999</v>
      </c>
      <c r="I14" s="96" t="s">
        <v>60</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61</v>
      </c>
      <c r="L16" s="183">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62</v>
      </c>
      <c r="E21" s="96" t="s">
        <v>63</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f t="shared" ref="C22:C27" si="15">F14/B14</f>
        <v>0.42499999999999999</v>
      </c>
      <c r="E22" t="s">
        <v>64</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65</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66</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67</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1.2820512820512819</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22</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78.205128205128204</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68</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69</v>
      </c>
      <c r="N203" s="28"/>
      <c r="O203" s="28">
        <f>SUM(O3:O202)</f>
        <v>1</v>
      </c>
      <c r="P203" s="43"/>
      <c r="S203" s="44">
        <f>SUM(S3:S202)</f>
        <v>17</v>
      </c>
      <c r="T203" s="29">
        <f t="shared" ref="T203:AI203" si="100">SUM(T3:T202)</f>
        <v>0</v>
      </c>
      <c r="U203" s="29">
        <f t="shared" si="100"/>
        <v>0</v>
      </c>
      <c r="V203" s="29">
        <f t="shared" si="100"/>
        <v>0</v>
      </c>
      <c r="W203" s="29">
        <f t="shared" si="100"/>
        <v>0</v>
      </c>
      <c r="X203" s="29">
        <f t="shared" si="100"/>
        <v>0</v>
      </c>
      <c r="Y203" s="29">
        <f t="shared" si="100"/>
        <v>0</v>
      </c>
      <c r="Z203" s="29">
        <f t="shared" si="100"/>
        <v>0</v>
      </c>
      <c r="AA203" s="29">
        <f t="shared" si="100"/>
        <v>1</v>
      </c>
      <c r="AB203" s="29">
        <f t="shared" si="100"/>
        <v>3</v>
      </c>
      <c r="AC203" s="44">
        <f t="shared" si="100"/>
        <v>10</v>
      </c>
      <c r="AD203" s="29">
        <f t="shared" si="100"/>
        <v>0</v>
      </c>
      <c r="AE203" s="29">
        <f t="shared" si="100"/>
        <v>0</v>
      </c>
      <c r="AF203" s="29">
        <f t="shared" si="100"/>
        <v>0</v>
      </c>
      <c r="AG203" s="29">
        <f t="shared" si="100"/>
        <v>0</v>
      </c>
      <c r="AH203" s="29">
        <f t="shared" si="100"/>
        <v>0</v>
      </c>
      <c r="AI203" s="29">
        <f t="shared" si="100"/>
        <v>0</v>
      </c>
      <c r="AJ203" s="29">
        <f t="shared" ref="AJ203:AY203" si="101">SUM(AJ3:AJ202)</f>
        <v>0</v>
      </c>
      <c r="AK203" s="29">
        <f t="shared" si="101"/>
        <v>3</v>
      </c>
      <c r="AL203" s="29">
        <f t="shared" si="101"/>
        <v>1</v>
      </c>
      <c r="AM203" s="44">
        <f t="shared" si="101"/>
        <v>15</v>
      </c>
      <c r="AN203" s="29">
        <f t="shared" si="101"/>
        <v>0</v>
      </c>
      <c r="AO203" s="29">
        <f t="shared" si="101"/>
        <v>0</v>
      </c>
      <c r="AP203" s="29">
        <f t="shared" si="101"/>
        <v>0</v>
      </c>
      <c r="AQ203" s="29">
        <f t="shared" si="101"/>
        <v>0</v>
      </c>
      <c r="AR203" s="29">
        <f t="shared" si="101"/>
        <v>0</v>
      </c>
      <c r="AS203" s="29">
        <f t="shared" si="101"/>
        <v>0</v>
      </c>
      <c r="AT203" s="29">
        <f t="shared" si="101"/>
        <v>0</v>
      </c>
      <c r="AU203" s="29">
        <f t="shared" si="101"/>
        <v>0</v>
      </c>
      <c r="AV203" s="29">
        <f t="shared" si="101"/>
        <v>4</v>
      </c>
      <c r="AW203" s="44">
        <f t="shared" si="101"/>
        <v>4</v>
      </c>
      <c r="AX203" s="29">
        <f t="shared" si="101"/>
        <v>0</v>
      </c>
      <c r="AY203" s="29">
        <f t="shared" si="101"/>
        <v>0</v>
      </c>
      <c r="AZ203" s="29">
        <f t="shared" ref="AZ203:BO203" si="102">SUM(AZ3:AZ202)</f>
        <v>0</v>
      </c>
      <c r="BA203" s="29">
        <f t="shared" si="102"/>
        <v>0</v>
      </c>
      <c r="BB203" s="29">
        <f t="shared" si="102"/>
        <v>0</v>
      </c>
      <c r="BC203" s="29">
        <f t="shared" si="102"/>
        <v>0</v>
      </c>
      <c r="BD203" s="29">
        <f t="shared" si="102"/>
        <v>0</v>
      </c>
      <c r="BE203" s="29">
        <f t="shared" si="102"/>
        <v>0</v>
      </c>
      <c r="BF203" s="29">
        <f t="shared" si="102"/>
        <v>1</v>
      </c>
      <c r="BG203" s="44">
        <f t="shared" si="102"/>
        <v>9</v>
      </c>
      <c r="BH203" s="29">
        <f t="shared" si="102"/>
        <v>1</v>
      </c>
      <c r="BI203" s="29">
        <f t="shared" si="102"/>
        <v>0</v>
      </c>
      <c r="BJ203" s="29">
        <f t="shared" si="102"/>
        <v>0</v>
      </c>
      <c r="BK203" s="29">
        <f t="shared" si="102"/>
        <v>0</v>
      </c>
      <c r="BL203" s="29">
        <f t="shared" si="102"/>
        <v>0</v>
      </c>
      <c r="BM203" s="29">
        <f t="shared" si="102"/>
        <v>0</v>
      </c>
      <c r="BN203" s="29">
        <f t="shared" si="102"/>
        <v>0</v>
      </c>
      <c r="BO203" s="29">
        <f t="shared" si="102"/>
        <v>1</v>
      </c>
      <c r="BP203" s="29">
        <f t="shared" ref="BP203:CE203" si="103">SUM(BP3:BP202)</f>
        <v>0</v>
      </c>
      <c r="BQ203" s="44">
        <f t="shared" si="103"/>
        <v>4</v>
      </c>
      <c r="BR203" s="29">
        <f t="shared" si="103"/>
        <v>0</v>
      </c>
      <c r="BS203" s="29">
        <f t="shared" si="103"/>
        <v>0</v>
      </c>
      <c r="BT203" s="29">
        <f t="shared" si="103"/>
        <v>0</v>
      </c>
      <c r="BU203" s="29">
        <f t="shared" si="103"/>
        <v>0</v>
      </c>
      <c r="BV203" s="29">
        <f t="shared" si="103"/>
        <v>0</v>
      </c>
      <c r="BW203" s="29">
        <f t="shared" si="103"/>
        <v>0</v>
      </c>
      <c r="BX203" s="29">
        <f t="shared" si="103"/>
        <v>0</v>
      </c>
      <c r="BY203" s="29">
        <f t="shared" si="103"/>
        <v>1</v>
      </c>
      <c r="BZ203" s="29">
        <f t="shared" si="103"/>
        <v>1</v>
      </c>
      <c r="CA203" s="44">
        <f t="shared" si="103"/>
        <v>1</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1</v>
      </c>
      <c r="DD203" s="29">
        <f t="shared" si="105"/>
        <v>0</v>
      </c>
      <c r="DE203" s="37"/>
      <c r="DF203" s="65"/>
      <c r="DG203" s="65"/>
      <c r="DH203" s="65"/>
      <c r="DI203" s="65"/>
      <c r="DJ203" s="65"/>
      <c r="DK203" s="65"/>
      <c r="DL203" s="65"/>
      <c r="DM203" s="65"/>
      <c r="DN203" s="65"/>
      <c r="DO203" s="65"/>
      <c r="DP203" s="65"/>
      <c r="DQ203" s="29">
        <f t="shared" ref="DQ203:EE203" si="106">SUM(DQ3:DQ202)</f>
        <v>2</v>
      </c>
      <c r="DR203" s="29">
        <f t="shared" si="106"/>
        <v>60</v>
      </c>
      <c r="DS203" s="29">
        <f t="shared" si="106"/>
        <v>1</v>
      </c>
      <c r="DT203" s="29">
        <f t="shared" si="106"/>
        <v>0</v>
      </c>
      <c r="DU203" s="29">
        <f t="shared" si="106"/>
        <v>0</v>
      </c>
      <c r="DV203" s="29">
        <f t="shared" si="106"/>
        <v>0</v>
      </c>
      <c r="DW203" s="29">
        <f t="shared" si="106"/>
        <v>0</v>
      </c>
      <c r="DX203" s="29">
        <f t="shared" si="106"/>
        <v>0</v>
      </c>
      <c r="DY203" s="29">
        <f t="shared" si="106"/>
        <v>0</v>
      </c>
      <c r="DZ203" s="29">
        <f t="shared" si="106"/>
        <v>7</v>
      </c>
      <c r="EA203" s="29">
        <f t="shared" si="106"/>
        <v>10</v>
      </c>
      <c r="EB203" s="29">
        <f t="shared" si="106"/>
        <v>61</v>
      </c>
      <c r="EC203" s="29">
        <f t="shared" si="106"/>
        <v>78</v>
      </c>
      <c r="ED203" s="29">
        <f t="shared" si="106"/>
        <v>1</v>
      </c>
      <c r="EE203" s="29">
        <f t="shared" si="106"/>
        <v>1</v>
      </c>
    </row>
    <row r="204" spans="13:135" x14ac:dyDescent="0.2">
      <c r="ED204" s="28">
        <f>ED203+EE203</f>
        <v>2</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12" workbookViewId="0">
      <selection activeCell="A12" sqref="A12"/>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70</v>
      </c>
      <c r="C2" s="119"/>
      <c r="D2" s="120"/>
      <c r="E2" s="120"/>
      <c r="F2" s="120"/>
      <c r="G2" s="120"/>
      <c r="H2" s="120"/>
      <c r="I2" s="120"/>
      <c r="J2" s="120"/>
      <c r="K2" s="119"/>
      <c r="L2" s="119"/>
      <c r="M2" s="119"/>
      <c r="N2" s="15"/>
    </row>
    <row r="3" spans="1:14" s="6" customFormat="1" ht="15" x14ac:dyDescent="0.2">
      <c r="A3" s="14"/>
      <c r="B3" s="121" t="s">
        <v>71</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72</v>
      </c>
      <c r="D6" s="45"/>
      <c r="E6" s="136" t="str">
        <f>ENTRY!A3</f>
        <v>Chunamon</v>
      </c>
      <c r="F6" s="45"/>
      <c r="H6" s="46" t="s">
        <v>73</v>
      </c>
      <c r="I6" s="45"/>
      <c r="J6" s="136" t="str">
        <f>ENTRY!I3</f>
        <v>MFLNRO&amp;RD</v>
      </c>
      <c r="K6" s="45"/>
      <c r="L6" s="45"/>
      <c r="M6" s="50"/>
      <c r="N6" s="49"/>
    </row>
    <row r="7" spans="1:14" ht="13.5" thickBot="1" x14ac:dyDescent="0.25">
      <c r="A7" s="48"/>
      <c r="C7" s="46" t="s">
        <v>74</v>
      </c>
      <c r="D7" s="45"/>
      <c r="E7" s="136" t="str">
        <f>ENTRY!B3</f>
        <v>94C029</v>
      </c>
      <c r="F7" s="45"/>
      <c r="H7" s="46" t="s">
        <v>75</v>
      </c>
      <c r="I7" s="45"/>
      <c r="J7" s="136" t="str">
        <f>ENTRY!J3</f>
        <v>FH208040007</v>
      </c>
      <c r="K7" s="45"/>
      <c r="L7" s="45"/>
      <c r="M7" s="50"/>
      <c r="N7" s="49"/>
    </row>
    <row r="8" spans="1:14" ht="13.5" thickBot="1" x14ac:dyDescent="0.25">
      <c r="A8" s="48"/>
      <c r="C8" s="46" t="s">
        <v>76</v>
      </c>
      <c r="D8" s="45"/>
      <c r="E8" s="136" t="str">
        <f>ENTRY!C3</f>
        <v>2018-63</v>
      </c>
      <c r="F8" s="45"/>
      <c r="H8" s="46" t="s">
        <v>77</v>
      </c>
      <c r="I8" s="45"/>
      <c r="J8" s="136" t="str">
        <f>ENTRY!L3</f>
        <v>NE, TJ</v>
      </c>
      <c r="K8" s="45"/>
      <c r="L8" s="45"/>
      <c r="M8" s="50"/>
      <c r="N8" s="49"/>
    </row>
    <row r="9" spans="1:14" ht="13.5" thickBot="1" x14ac:dyDescent="0.25">
      <c r="A9" s="48"/>
      <c r="C9" s="46" t="s">
        <v>78</v>
      </c>
      <c r="D9" s="45"/>
      <c r="E9" s="136" t="str">
        <f>ENTRY!K3</f>
        <v>Hybrid</v>
      </c>
      <c r="F9" s="45"/>
      <c r="H9" s="46" t="s">
        <v>79</v>
      </c>
      <c r="I9" s="45"/>
      <c r="J9" s="136" t="str">
        <f>ENTRY!M3</f>
        <v>Yes</v>
      </c>
      <c r="K9" s="45"/>
      <c r="L9" s="45"/>
      <c r="M9" s="50"/>
      <c r="N9" s="49"/>
    </row>
    <row r="10" spans="1:14" ht="13.5" thickBot="1" x14ac:dyDescent="0.25">
      <c r="A10" s="48"/>
      <c r="C10" s="46" t="s">
        <v>80</v>
      </c>
      <c r="D10" s="45"/>
      <c r="E10" s="179" t="str">
        <f>ENTRY!F3</f>
        <v>11-20-19</v>
      </c>
      <c r="F10" s="45"/>
      <c r="H10" s="46" t="s">
        <v>81</v>
      </c>
      <c r="I10" s="46" t="s">
        <v>82</v>
      </c>
      <c r="J10" s="136" t="str">
        <f>ENTRY!G3</f>
        <v>56°13'25.9"</v>
      </c>
      <c r="K10" s="46" t="s">
        <v>83</v>
      </c>
      <c r="L10" s="136" t="str">
        <f>ENTRY!H3</f>
        <v>124°20'59.6"</v>
      </c>
      <c r="M10" s="50"/>
      <c r="N10" s="49"/>
    </row>
    <row r="11" spans="1:14" ht="13.5" thickBot="1" x14ac:dyDescent="0.25">
      <c r="A11" s="48"/>
      <c r="B11" s="50"/>
      <c r="C11" s="46" t="s">
        <v>84</v>
      </c>
      <c r="D11" s="45"/>
      <c r="E11" s="136">
        <f>ENTRY!D3</f>
        <v>63</v>
      </c>
      <c r="F11" s="45"/>
      <c r="H11" s="46" t="s">
        <v>85</v>
      </c>
      <c r="I11" s="45"/>
      <c r="J11" s="45"/>
      <c r="K11" s="136">
        <f>ENTRY!E3</f>
        <v>6350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86</v>
      </c>
      <c r="C14" s="150" t="s">
        <v>87</v>
      </c>
      <c r="E14" s="50"/>
      <c r="F14" s="50"/>
      <c r="G14" s="50"/>
      <c r="H14" s="50"/>
      <c r="I14" s="50"/>
      <c r="J14" s="50"/>
      <c r="K14" s="50"/>
      <c r="L14" s="50"/>
      <c r="M14" s="50"/>
      <c r="N14" s="49"/>
    </row>
    <row r="15" spans="1:14" s="22" customFormat="1" ht="13.5" thickBot="1" x14ac:dyDescent="0.25">
      <c r="A15" s="51"/>
      <c r="B15" s="52"/>
      <c r="C15" s="52"/>
      <c r="D15" s="24" t="s">
        <v>52</v>
      </c>
      <c r="E15" s="30">
        <v>2019</v>
      </c>
      <c r="F15" s="31"/>
      <c r="G15" s="30">
        <v>2018</v>
      </c>
      <c r="H15" s="31"/>
      <c r="I15" s="30" t="s">
        <v>201</v>
      </c>
      <c r="J15" s="31"/>
      <c r="K15" s="52"/>
      <c r="L15" s="52"/>
      <c r="M15" s="52"/>
      <c r="N15" s="53"/>
    </row>
    <row r="16" spans="1:14" s="22" customFormat="1" ht="13.5" thickBot="1" x14ac:dyDescent="0.25">
      <c r="A16" s="51"/>
      <c r="B16" s="52"/>
      <c r="C16" s="52"/>
      <c r="D16" s="25" t="s">
        <v>88</v>
      </c>
      <c r="E16" s="54" t="s">
        <v>53</v>
      </c>
      <c r="F16" s="54" t="s">
        <v>54</v>
      </c>
      <c r="G16" s="54" t="s">
        <v>55</v>
      </c>
      <c r="H16" s="54" t="s">
        <v>58</v>
      </c>
      <c r="I16" s="54" t="s">
        <v>59</v>
      </c>
      <c r="J16" s="54" t="s">
        <v>60</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69</v>
      </c>
      <c r="C18" s="50"/>
      <c r="D18" s="88">
        <f>ENTRY!DR203</f>
        <v>60</v>
      </c>
      <c r="E18" s="80">
        <f>ENTRY!DS203</f>
        <v>1</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89</v>
      </c>
      <c r="C20" s="50"/>
      <c r="D20" s="99">
        <f>ENTRY!DR203/ENTRY!DQ203*10</f>
        <v>300</v>
      </c>
      <c r="E20" s="100">
        <f>ENTRY!DS203/ENTRY!DQ203*10</f>
        <v>5</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90</v>
      </c>
      <c r="C22" s="50"/>
      <c r="D22" s="99">
        <f>ENTRY!J8/ENTRY!D8*100</f>
        <v>76.923076923076934</v>
      </c>
      <c r="E22" s="100">
        <f>ENTRY!J9/ENTRY!D8*100</f>
        <v>1.2820512820512819</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91</v>
      </c>
      <c r="C28" s="153" t="s">
        <v>92</v>
      </c>
      <c r="D28" s="50"/>
      <c r="E28" s="50"/>
      <c r="G28" s="50"/>
      <c r="H28" s="50"/>
      <c r="I28" s="50"/>
      <c r="J28" s="50"/>
      <c r="K28" s="50"/>
      <c r="L28" s="50"/>
      <c r="M28" s="50"/>
      <c r="N28" s="49"/>
    </row>
    <row r="29" spans="1:14" x14ac:dyDescent="0.2">
      <c r="A29" s="48"/>
      <c r="B29" s="50"/>
      <c r="C29" s="50"/>
      <c r="D29" s="50"/>
      <c r="E29" s="50"/>
      <c r="F29" s="24" t="s">
        <v>93</v>
      </c>
      <c r="G29" s="58" t="s">
        <v>94</v>
      </c>
      <c r="H29" s="59"/>
      <c r="I29" s="58" t="s">
        <v>94</v>
      </c>
      <c r="J29" s="60"/>
      <c r="K29" s="50"/>
      <c r="L29" s="50"/>
      <c r="M29" s="50"/>
      <c r="N29" s="49"/>
    </row>
    <row r="30" spans="1:14" ht="13.5" thickBot="1" x14ac:dyDescent="0.25">
      <c r="A30" s="48"/>
      <c r="B30" s="50"/>
      <c r="D30" s="50"/>
      <c r="E30" s="50"/>
      <c r="F30" s="25" t="s">
        <v>29</v>
      </c>
      <c r="G30" s="61" t="s">
        <v>95</v>
      </c>
      <c r="H30" s="62"/>
      <c r="I30" s="61" t="s">
        <v>89</v>
      </c>
      <c r="J30" s="63"/>
      <c r="K30" s="50"/>
      <c r="L30" s="50"/>
      <c r="M30" s="50"/>
      <c r="N30" s="49"/>
    </row>
    <row r="31" spans="1:14" x14ac:dyDescent="0.2">
      <c r="A31" s="48"/>
      <c r="B31" s="50"/>
      <c r="C31" s="50"/>
      <c r="D31" s="50"/>
      <c r="E31" s="50"/>
      <c r="F31" s="141" t="s">
        <v>96</v>
      </c>
      <c r="G31" s="82">
        <f>ENTRY!DY203</f>
        <v>0</v>
      </c>
      <c r="H31" s="83"/>
      <c r="I31" s="102">
        <f>ENTRY!DY203/ENTRY!DQ203*10</f>
        <v>0</v>
      </c>
      <c r="J31" s="83"/>
      <c r="K31" s="50"/>
      <c r="L31" s="50"/>
      <c r="M31" s="50"/>
      <c r="N31" s="49"/>
    </row>
    <row r="32" spans="1:14" ht="13.5" thickBot="1" x14ac:dyDescent="0.25">
      <c r="A32" s="48"/>
      <c r="B32" s="50"/>
      <c r="C32" s="50"/>
      <c r="D32" s="50"/>
      <c r="E32" s="50"/>
      <c r="F32" s="140" t="s">
        <v>97</v>
      </c>
      <c r="G32" s="84">
        <f>ENTRY!DZ203</f>
        <v>7</v>
      </c>
      <c r="H32" s="85"/>
      <c r="I32" s="103">
        <f>ENTRY!DZ203/ENTRY!DQ203*10</f>
        <v>35</v>
      </c>
      <c r="J32" s="85"/>
      <c r="K32" s="50"/>
      <c r="L32" s="50"/>
      <c r="M32" s="50"/>
      <c r="N32" s="49"/>
    </row>
    <row r="33" spans="1:14" ht="13.5" thickBot="1" x14ac:dyDescent="0.25">
      <c r="A33" s="48"/>
      <c r="C33" s="50"/>
      <c r="D33" s="50"/>
      <c r="E33" s="50"/>
      <c r="F33" s="140" t="s">
        <v>196</v>
      </c>
      <c r="G33" s="86">
        <f>ENTRY!EA203</f>
        <v>10</v>
      </c>
      <c r="H33" s="87"/>
      <c r="I33" s="104">
        <f>ENTRY!EA203/ENTRY!DQ203*10</f>
        <v>50</v>
      </c>
      <c r="J33" s="87"/>
      <c r="K33" s="50"/>
      <c r="L33" s="50"/>
      <c r="M33" s="50"/>
      <c r="N33" s="49"/>
    </row>
    <row r="34" spans="1:14" x14ac:dyDescent="0.2">
      <c r="A34" s="48"/>
      <c r="K34" s="50"/>
      <c r="L34" s="50"/>
      <c r="M34" s="50"/>
      <c r="N34" s="49"/>
    </row>
    <row r="35" spans="1:14" ht="13.5" thickBot="1" x14ac:dyDescent="0.25">
      <c r="A35" s="48"/>
      <c r="B35" s="109" t="s">
        <v>98</v>
      </c>
      <c r="C35" s="152" t="s">
        <v>99</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100</v>
      </c>
      <c r="C37" s="50"/>
      <c r="D37" s="50"/>
      <c r="E37" s="50"/>
      <c r="G37" s="98">
        <f>ENTRY!DQ203</f>
        <v>2</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101</v>
      </c>
      <c r="C39" s="50"/>
      <c r="D39" s="50"/>
      <c r="E39" s="50"/>
      <c r="G39" s="98">
        <f>ENTRY!O203</f>
        <v>1</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102</v>
      </c>
      <c r="C41" s="50"/>
      <c r="D41" s="50"/>
      <c r="E41" s="50"/>
      <c r="G41" s="98">
        <f>G31+G32+G33</f>
        <v>17</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103</v>
      </c>
      <c r="C43" s="50"/>
      <c r="D43" s="50"/>
      <c r="E43" s="50"/>
      <c r="G43" s="98">
        <f>ENTRY!EB203</f>
        <v>61</v>
      </c>
      <c r="H43" s="105"/>
      <c r="I43" s="20"/>
      <c r="J43" s="111"/>
      <c r="K43" s="20"/>
      <c r="L43" s="112"/>
      <c r="M43" s="50"/>
      <c r="N43" s="49"/>
    </row>
    <row r="44" spans="1:14" ht="15" customHeight="1" x14ac:dyDescent="0.2">
      <c r="A44" s="48"/>
      <c r="B44" s="52" t="s">
        <v>104</v>
      </c>
      <c r="C44" s="50"/>
      <c r="D44" s="50"/>
      <c r="E44" s="50"/>
      <c r="G44" s="111">
        <f>G43/ENTRY!EC203*100</f>
        <v>78.205128205128204</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105</v>
      </c>
      <c r="C48" s="151" t="s">
        <v>106</v>
      </c>
      <c r="M48" s="50"/>
      <c r="N48" s="49"/>
    </row>
    <row r="49" spans="1:14" ht="13.5" thickBot="1" x14ac:dyDescent="0.25">
      <c r="A49" s="48"/>
      <c r="C49" s="7" t="s">
        <v>107</v>
      </c>
      <c r="D49" s="7" t="s">
        <v>108</v>
      </c>
      <c r="E49" s="7" t="s">
        <v>52</v>
      </c>
      <c r="F49" s="72">
        <v>2019</v>
      </c>
      <c r="G49" s="73"/>
      <c r="H49" s="72">
        <v>2018</v>
      </c>
      <c r="I49" s="73"/>
      <c r="J49" s="72" t="s">
        <v>201</v>
      </c>
      <c r="K49" s="73"/>
      <c r="L49" s="7" t="s">
        <v>109</v>
      </c>
      <c r="M49" s="50"/>
      <c r="N49" s="49"/>
    </row>
    <row r="50" spans="1:14" ht="13.5" thickBot="1" x14ac:dyDescent="0.25">
      <c r="A50" s="48"/>
      <c r="C50" s="8" t="s">
        <v>110</v>
      </c>
      <c r="D50" s="8"/>
      <c r="E50" s="8" t="s">
        <v>88</v>
      </c>
      <c r="F50" s="74" t="s">
        <v>53</v>
      </c>
      <c r="G50" s="74" t="s">
        <v>54</v>
      </c>
      <c r="H50" s="74" t="s">
        <v>55</v>
      </c>
      <c r="I50" s="74" t="s">
        <v>58</v>
      </c>
      <c r="J50" s="74" t="s">
        <v>59</v>
      </c>
      <c r="K50" s="74" t="s">
        <v>60</v>
      </c>
      <c r="L50" s="8" t="s">
        <v>111</v>
      </c>
      <c r="M50" s="50"/>
      <c r="N50" s="49"/>
    </row>
    <row r="51" spans="1:14" x14ac:dyDescent="0.2">
      <c r="A51" s="48"/>
      <c r="C51" s="9" t="s">
        <v>112</v>
      </c>
      <c r="D51" s="9">
        <v>3.3</v>
      </c>
      <c r="E51" s="80">
        <f>SUM(ENTRY!S3:'ENTRY'!S202)</f>
        <v>17</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4</v>
      </c>
      <c r="M51" s="50"/>
      <c r="N51" s="49"/>
    </row>
    <row r="52" spans="1:14" x14ac:dyDescent="0.2">
      <c r="A52" s="48"/>
      <c r="C52" s="9" t="s">
        <v>113</v>
      </c>
      <c r="D52" s="9">
        <v>5.3</v>
      </c>
      <c r="E52" s="80">
        <f>SUM(ENTRY!AC3:'ENTRY'!AC202)</f>
        <v>10</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4</v>
      </c>
      <c r="M52" s="50"/>
      <c r="N52" s="49"/>
    </row>
    <row r="53" spans="1:14" x14ac:dyDescent="0.2">
      <c r="A53" s="48"/>
      <c r="C53" s="9" t="s">
        <v>114</v>
      </c>
      <c r="D53" s="9">
        <v>7.1</v>
      </c>
      <c r="E53" s="80">
        <f>SUM(ENTRY!AM3:'ENTRY'!AM202)</f>
        <v>15</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4</v>
      </c>
      <c r="M53" s="50"/>
      <c r="N53" s="49"/>
    </row>
    <row r="54" spans="1:14" x14ac:dyDescent="0.2">
      <c r="A54" s="48"/>
      <c r="C54" s="9" t="s">
        <v>115</v>
      </c>
      <c r="D54" s="9">
        <v>9.4</v>
      </c>
      <c r="E54" s="80">
        <f>SUM(ENTRY!AW3:'ENTRY'!AW202)</f>
        <v>4</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1</v>
      </c>
      <c r="M54" s="50"/>
      <c r="N54" s="49"/>
    </row>
    <row r="55" spans="1:14" x14ac:dyDescent="0.2">
      <c r="A55" s="48"/>
      <c r="C55" s="9" t="s">
        <v>116</v>
      </c>
      <c r="D55" s="9">
        <v>11.6</v>
      </c>
      <c r="E55" s="80">
        <f>SUM(ENTRY!BG3:'ENTRY'!BG202)</f>
        <v>9</v>
      </c>
      <c r="F55" s="80">
        <f>SUM(ENTRY!BH3:'ENTRY'!BH202)</f>
        <v>1</v>
      </c>
      <c r="G55" s="80">
        <f>SUM(ENTRY!BI3:'ENTRY'!BI202)</f>
        <v>0</v>
      </c>
      <c r="H55" s="80">
        <f>SUM(ENTRY!BJ3:'ENTRY'!BJ202)</f>
        <v>0</v>
      </c>
      <c r="I55" s="80">
        <f>SUM(ENTRY!BK3:'ENTRY'!BK202)</f>
        <v>0</v>
      </c>
      <c r="J55" s="80">
        <f>SUM(ENTRY!BL3:'ENTRY'!BL202)</f>
        <v>0</v>
      </c>
      <c r="K55" s="80">
        <f>SUM(ENTRY!BM3:'ENTRY'!BM202)</f>
        <v>0</v>
      </c>
      <c r="L55" s="88">
        <f>ENTRY!BN203+ENTRY!BO203+ENTRY!BP203</f>
        <v>1</v>
      </c>
      <c r="M55" s="50"/>
      <c r="N55" s="49"/>
    </row>
    <row r="56" spans="1:14" x14ac:dyDescent="0.2">
      <c r="A56" s="48"/>
      <c r="C56" s="9" t="s">
        <v>117</v>
      </c>
      <c r="D56" s="9">
        <v>13.8</v>
      </c>
      <c r="E56" s="80">
        <f>SUM(ENTRY!BQ3:'ENTRY'!BQ202)</f>
        <v>4</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2</v>
      </c>
      <c r="M56" s="50"/>
      <c r="N56" s="49"/>
    </row>
    <row r="57" spans="1:14" x14ac:dyDescent="0.2">
      <c r="A57" s="48"/>
      <c r="C57" s="9" t="s">
        <v>118</v>
      </c>
      <c r="D57" s="9">
        <v>16.2</v>
      </c>
      <c r="E57" s="80">
        <f>SUM(ENTRY!CA3:'ENTRY'!CA202)</f>
        <v>1</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119</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120</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1</v>
      </c>
      <c r="N59" s="49"/>
    </row>
    <row r="60" spans="1:14" ht="13.5" thickBot="1" x14ac:dyDescent="0.25">
      <c r="A60" s="48"/>
      <c r="C60" s="123"/>
      <c r="D60" s="123" t="s">
        <v>69</v>
      </c>
      <c r="E60" s="144">
        <f t="shared" ref="E60:L60" si="0">SUM(E51:E59)</f>
        <v>60</v>
      </c>
      <c r="F60" s="144">
        <f t="shared" si="0"/>
        <v>1</v>
      </c>
      <c r="G60" s="144">
        <f t="shared" si="0"/>
        <v>0</v>
      </c>
      <c r="H60" s="144">
        <f t="shared" si="0"/>
        <v>0</v>
      </c>
      <c r="I60" s="144">
        <f t="shared" si="0"/>
        <v>0</v>
      </c>
      <c r="J60" s="144">
        <f t="shared" si="0"/>
        <v>0</v>
      </c>
      <c r="K60" s="144">
        <f t="shared" si="0"/>
        <v>0</v>
      </c>
      <c r="L60" s="145">
        <f t="shared" si="0"/>
        <v>17</v>
      </c>
      <c r="N60" s="49"/>
    </row>
    <row r="61" spans="1:14" x14ac:dyDescent="0.2">
      <c r="A61" s="48"/>
      <c r="N61" s="49"/>
    </row>
    <row r="62" spans="1:14" x14ac:dyDescent="0.2">
      <c r="A62" s="48"/>
      <c r="H62" s="143" t="s">
        <v>202</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workbookViewId="0">
      <selection activeCell="B4" sqref="B4"/>
    </sheetView>
  </sheetViews>
  <sheetFormatPr defaultColWidth="9.14062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9.14062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70</v>
      </c>
      <c r="C2" s="119"/>
      <c r="D2" s="119"/>
      <c r="E2" s="119"/>
      <c r="F2" s="119"/>
      <c r="G2" s="119"/>
      <c r="H2" s="119"/>
      <c r="I2" s="119"/>
      <c r="J2" s="119"/>
      <c r="K2" s="119"/>
      <c r="L2" s="119"/>
      <c r="M2" s="119"/>
      <c r="N2" s="15"/>
    </row>
    <row r="3" spans="1:14" ht="15" x14ac:dyDescent="0.2">
      <c r="A3" s="14"/>
      <c r="B3" s="121" t="s">
        <v>200</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121</v>
      </c>
      <c r="C6" s="16"/>
      <c r="D6" s="150" t="s">
        <v>122</v>
      </c>
      <c r="E6" s="16"/>
      <c r="F6" s="16"/>
      <c r="G6" s="16"/>
      <c r="H6" s="16"/>
      <c r="I6" s="16"/>
      <c r="J6" s="16"/>
      <c r="K6" s="16"/>
      <c r="L6" s="16"/>
      <c r="M6" s="16"/>
      <c r="N6" s="15"/>
    </row>
    <row r="7" spans="1:14" ht="13.5" thickBot="1" x14ac:dyDescent="0.25">
      <c r="A7" s="14"/>
      <c r="B7" s="168"/>
      <c r="C7" s="166"/>
      <c r="D7" s="1" t="s">
        <v>123</v>
      </c>
      <c r="E7" s="2"/>
      <c r="F7" s="2"/>
      <c r="G7" s="2"/>
      <c r="H7" s="3"/>
      <c r="I7" s="1" t="s">
        <v>124</v>
      </c>
      <c r="J7" s="4"/>
      <c r="K7" s="4"/>
      <c r="L7" s="4"/>
      <c r="M7" s="5"/>
      <c r="N7" s="15"/>
    </row>
    <row r="8" spans="1:14" x14ac:dyDescent="0.2">
      <c r="A8" s="14"/>
      <c r="B8" s="169"/>
      <c r="C8" s="167"/>
      <c r="D8" s="7" t="s">
        <v>125</v>
      </c>
      <c r="E8" s="7" t="s">
        <v>125</v>
      </c>
      <c r="F8" s="7" t="s">
        <v>125</v>
      </c>
      <c r="G8" s="7" t="s">
        <v>125</v>
      </c>
      <c r="H8" s="7" t="s">
        <v>125</v>
      </c>
      <c r="I8" s="7" t="s">
        <v>125</v>
      </c>
      <c r="J8" s="7" t="s">
        <v>125</v>
      </c>
      <c r="K8" s="7" t="s">
        <v>125</v>
      </c>
      <c r="L8" s="7" t="s">
        <v>125</v>
      </c>
      <c r="M8" s="7" t="s">
        <v>125</v>
      </c>
      <c r="N8" s="15"/>
    </row>
    <row r="9" spans="1:14" ht="13.5" thickBot="1" x14ac:dyDescent="0.25">
      <c r="A9" s="14"/>
      <c r="B9" s="170" t="s">
        <v>33</v>
      </c>
      <c r="C9" s="63"/>
      <c r="D9" s="8" t="s">
        <v>35</v>
      </c>
      <c r="E9" s="8" t="s">
        <v>37</v>
      </c>
      <c r="F9" s="8" t="s">
        <v>36</v>
      </c>
      <c r="G9" s="8" t="s">
        <v>126</v>
      </c>
      <c r="H9" s="8" t="s">
        <v>127</v>
      </c>
      <c r="I9" s="8" t="s">
        <v>35</v>
      </c>
      <c r="J9" s="8" t="s">
        <v>37</v>
      </c>
      <c r="K9" s="8" t="s">
        <v>36</v>
      </c>
      <c r="L9" s="8" t="s">
        <v>126</v>
      </c>
      <c r="M9" s="8" t="s">
        <v>127</v>
      </c>
      <c r="N9" s="15"/>
    </row>
    <row r="10" spans="1:14" x14ac:dyDescent="0.2">
      <c r="A10" s="14"/>
      <c r="B10" s="171">
        <f>ENTRY!DE3</f>
        <v>1</v>
      </c>
      <c r="C10" s="172"/>
      <c r="D10" s="79">
        <f>ENTRY!DG3</f>
        <v>0</v>
      </c>
      <c r="E10" s="79">
        <f>ENTRY!DI3</f>
        <v>1</v>
      </c>
      <c r="F10" s="79">
        <f>ENTRY!DH3</f>
        <v>0</v>
      </c>
      <c r="G10" s="79">
        <f>ENTRY!DJ3</f>
        <v>23</v>
      </c>
      <c r="H10" s="79">
        <f>ENTRY!DF3</f>
        <v>3</v>
      </c>
      <c r="I10" s="79">
        <f>ENTRY!DL3</f>
        <v>0</v>
      </c>
      <c r="J10" s="79">
        <f>ENTRY!DN3</f>
        <v>0</v>
      </c>
      <c r="K10" s="79">
        <f>ENTRY!DM3</f>
        <v>0</v>
      </c>
      <c r="L10" s="79">
        <f>ENTRY!DO3</f>
        <v>33</v>
      </c>
      <c r="M10" s="79">
        <f>ENTRY!DK3</f>
        <v>4</v>
      </c>
      <c r="N10" s="15"/>
    </row>
    <row r="11" spans="1:14" x14ac:dyDescent="0.2">
      <c r="A11" s="14"/>
      <c r="B11" s="173">
        <f>ENTRY!DE4</f>
        <v>0</v>
      </c>
      <c r="C11" s="174"/>
      <c r="D11" s="80">
        <f>ENTRY!DG4</f>
        <v>0</v>
      </c>
      <c r="E11" s="80">
        <f>ENTRY!DI4</f>
        <v>0</v>
      </c>
      <c r="F11" s="80">
        <f>ENTRY!DH4</f>
        <v>0</v>
      </c>
      <c r="G11" s="80">
        <f>ENTRY!DJ4</f>
        <v>0</v>
      </c>
      <c r="H11" s="80">
        <f>ENTRY!DF4</f>
        <v>0</v>
      </c>
      <c r="I11" s="80">
        <f>ENTRY!DL4</f>
        <v>0</v>
      </c>
      <c r="J11" s="80">
        <f>ENTRY!DN4</f>
        <v>0</v>
      </c>
      <c r="K11" s="80">
        <f>ENTRY!DM4</f>
        <v>0</v>
      </c>
      <c r="L11" s="80">
        <f>ENTRY!DO4</f>
        <v>0</v>
      </c>
      <c r="M11" s="80">
        <f>ENTRY!DK4</f>
        <v>0</v>
      </c>
      <c r="N11" s="15"/>
    </row>
    <row r="12" spans="1:14" x14ac:dyDescent="0.2">
      <c r="A12" s="14"/>
      <c r="B12" s="173">
        <f>ENTRY!DE5</f>
        <v>0</v>
      </c>
      <c r="C12" s="174"/>
      <c r="D12" s="80">
        <f>ENTRY!DG5</f>
        <v>0</v>
      </c>
      <c r="E12" s="80">
        <f>ENTRY!DI5</f>
        <v>0</v>
      </c>
      <c r="F12" s="80">
        <f>ENTRY!DH5</f>
        <v>0</v>
      </c>
      <c r="G12" s="80">
        <f>ENTRY!DJ5</f>
        <v>0</v>
      </c>
      <c r="H12" s="80">
        <f>ENTRY!DF5</f>
        <v>0</v>
      </c>
      <c r="I12" s="80">
        <f>ENTRY!DL5</f>
        <v>0</v>
      </c>
      <c r="J12" s="80">
        <f>ENTRY!DN5</f>
        <v>0</v>
      </c>
      <c r="K12" s="80">
        <f>ENTRY!DM5</f>
        <v>0</v>
      </c>
      <c r="L12" s="80">
        <f>ENTRY!DO5</f>
        <v>0</v>
      </c>
      <c r="M12" s="80">
        <f>ENTRY!DK5</f>
        <v>0</v>
      </c>
      <c r="N12" s="15"/>
    </row>
    <row r="13" spans="1:14" x14ac:dyDescent="0.2">
      <c r="A13" s="14"/>
      <c r="B13" s="173">
        <f>ENTRY!DE6</f>
        <v>0</v>
      </c>
      <c r="C13" s="174"/>
      <c r="D13" s="80">
        <f>ENTRY!DG6</f>
        <v>0</v>
      </c>
      <c r="E13" s="80">
        <f>ENTRY!DI6</f>
        <v>0</v>
      </c>
      <c r="F13" s="80">
        <f>ENTRY!DH6</f>
        <v>0</v>
      </c>
      <c r="G13" s="80">
        <f>ENTRY!DJ6</f>
        <v>0</v>
      </c>
      <c r="H13" s="80">
        <f>ENTRY!DF6</f>
        <v>0</v>
      </c>
      <c r="I13" s="80">
        <f>ENTRY!DL6</f>
        <v>0</v>
      </c>
      <c r="J13" s="80">
        <f>ENTRY!DN6</f>
        <v>0</v>
      </c>
      <c r="K13" s="80">
        <f>ENTRY!DM6</f>
        <v>0</v>
      </c>
      <c r="L13" s="80">
        <f>ENTRY!DO6</f>
        <v>0</v>
      </c>
      <c r="M13" s="80">
        <f>ENTRY!DK6</f>
        <v>0</v>
      </c>
      <c r="N13" s="15"/>
    </row>
    <row r="14" spans="1:14" x14ac:dyDescent="0.2">
      <c r="A14" s="14"/>
      <c r="B14" s="173">
        <f>ENTRY!DE7</f>
        <v>0</v>
      </c>
      <c r="C14" s="174"/>
      <c r="D14" s="80">
        <f>ENTRY!DG7</f>
        <v>0</v>
      </c>
      <c r="E14" s="80">
        <f>ENTRY!DI7</f>
        <v>0</v>
      </c>
      <c r="F14" s="80">
        <f>ENTRY!DH7</f>
        <v>0</v>
      </c>
      <c r="G14" s="80">
        <f>ENTRY!DJ7</f>
        <v>0</v>
      </c>
      <c r="H14" s="80">
        <f>ENTRY!DF7</f>
        <v>0</v>
      </c>
      <c r="I14" s="80">
        <f>ENTRY!DL7</f>
        <v>0</v>
      </c>
      <c r="J14" s="80">
        <f>ENTRY!DN7</f>
        <v>0</v>
      </c>
      <c r="K14" s="80">
        <f>ENTRY!DM7</f>
        <v>0</v>
      </c>
      <c r="L14" s="80">
        <f>ENTRY!DO7</f>
        <v>0</v>
      </c>
      <c r="M14" s="80">
        <f>ENTRY!DK7</f>
        <v>0</v>
      </c>
      <c r="N14" s="15"/>
    </row>
    <row r="15" spans="1:14" x14ac:dyDescent="0.2">
      <c r="A15" s="14"/>
      <c r="B15" s="173">
        <f>ENTRY!DE8</f>
        <v>0</v>
      </c>
      <c r="C15" s="174"/>
      <c r="D15" s="80">
        <f>ENTRY!DG8</f>
        <v>0</v>
      </c>
      <c r="E15" s="80">
        <f>ENTRY!DI8</f>
        <v>0</v>
      </c>
      <c r="F15" s="80">
        <f>ENTRY!DH8</f>
        <v>0</v>
      </c>
      <c r="G15" s="80">
        <f>ENTRY!DJ8</f>
        <v>0</v>
      </c>
      <c r="H15" s="80">
        <f>ENTRY!DF8</f>
        <v>0</v>
      </c>
      <c r="I15" s="80">
        <f>ENTRY!DL8</f>
        <v>0</v>
      </c>
      <c r="J15" s="80">
        <f>ENTRY!DN8</f>
        <v>0</v>
      </c>
      <c r="K15" s="80">
        <f>ENTRY!DM8</f>
        <v>0</v>
      </c>
      <c r="L15" s="80">
        <f>ENTRY!DO8</f>
        <v>0</v>
      </c>
      <c r="M15" s="80">
        <f>ENTRY!DK8</f>
        <v>0</v>
      </c>
      <c r="N15" s="15"/>
    </row>
    <row r="16" spans="1:14" x14ac:dyDescent="0.2">
      <c r="A16" s="14"/>
      <c r="B16" s="173">
        <f>ENTRY!DE9</f>
        <v>0</v>
      </c>
      <c r="C16" s="174"/>
      <c r="D16" s="80">
        <f>ENTRY!DG9</f>
        <v>0</v>
      </c>
      <c r="E16" s="80">
        <f>ENTRY!DI9</f>
        <v>0</v>
      </c>
      <c r="F16" s="80">
        <f>ENTRY!DH9</f>
        <v>0</v>
      </c>
      <c r="G16" s="80">
        <f>ENTRY!DJ9</f>
        <v>0</v>
      </c>
      <c r="H16" s="80">
        <f>ENTRY!DF9</f>
        <v>0</v>
      </c>
      <c r="I16" s="80">
        <f>ENTRY!DL9</f>
        <v>0</v>
      </c>
      <c r="J16" s="80">
        <f>ENTRY!DN9</f>
        <v>0</v>
      </c>
      <c r="K16" s="80">
        <f>ENTRY!DM9</f>
        <v>0</v>
      </c>
      <c r="L16" s="80">
        <f>ENTRY!DO9</f>
        <v>0</v>
      </c>
      <c r="M16" s="80">
        <f>ENTRY!DK9</f>
        <v>0</v>
      </c>
      <c r="N16" s="15"/>
    </row>
    <row r="17" spans="1:15" x14ac:dyDescent="0.2">
      <c r="A17" s="14"/>
      <c r="B17" s="173">
        <f>ENTRY!DE10</f>
        <v>0</v>
      </c>
      <c r="C17" s="174"/>
      <c r="D17" s="80">
        <f>ENTRY!DG10</f>
        <v>0</v>
      </c>
      <c r="E17" s="80">
        <f>ENTRY!DI10</f>
        <v>0</v>
      </c>
      <c r="F17" s="80">
        <f>ENTRY!DH10</f>
        <v>0</v>
      </c>
      <c r="G17" s="80">
        <f>ENTRY!DJ10</f>
        <v>0</v>
      </c>
      <c r="H17" s="80">
        <f>ENTRY!DF10</f>
        <v>0</v>
      </c>
      <c r="I17" s="80">
        <f>ENTRY!DL10</f>
        <v>0</v>
      </c>
      <c r="J17" s="80">
        <f>ENTRY!DN10</f>
        <v>0</v>
      </c>
      <c r="K17" s="80">
        <f>ENTRY!DM10</f>
        <v>0</v>
      </c>
      <c r="L17" s="80">
        <f>ENTRY!DO10</f>
        <v>0</v>
      </c>
      <c r="M17" s="80">
        <f>ENTRY!DK10</f>
        <v>0</v>
      </c>
      <c r="N17" s="15"/>
    </row>
    <row r="18" spans="1:15" x14ac:dyDescent="0.2">
      <c r="A18" s="14"/>
      <c r="B18" s="173">
        <f>ENTRY!DE11</f>
        <v>0</v>
      </c>
      <c r="C18" s="174"/>
      <c r="D18" s="80">
        <f>ENTRY!DG11</f>
        <v>0</v>
      </c>
      <c r="E18" s="80">
        <f>ENTRY!DI11</f>
        <v>0</v>
      </c>
      <c r="F18" s="80">
        <f>ENTRY!DH11</f>
        <v>0</v>
      </c>
      <c r="G18" s="80">
        <f>ENTRY!DJ11</f>
        <v>0</v>
      </c>
      <c r="H18" s="80">
        <f>ENTRY!DF11</f>
        <v>0</v>
      </c>
      <c r="I18" s="80">
        <f>ENTRY!DL11</f>
        <v>0</v>
      </c>
      <c r="J18" s="80">
        <f>ENTRY!DN11</f>
        <v>0</v>
      </c>
      <c r="K18" s="80">
        <f>ENTRY!DM11</f>
        <v>0</v>
      </c>
      <c r="L18" s="80">
        <f>ENTRY!DO11</f>
        <v>0</v>
      </c>
      <c r="M18" s="80">
        <f>ENTRY!DK11</f>
        <v>0</v>
      </c>
      <c r="N18" s="15"/>
    </row>
    <row r="19" spans="1:15" x14ac:dyDescent="0.2">
      <c r="A19" s="14"/>
      <c r="B19" s="173">
        <f>ENTRY!DE12</f>
        <v>0</v>
      </c>
      <c r="C19" s="174"/>
      <c r="D19" s="80">
        <f>ENTRY!DG12</f>
        <v>0</v>
      </c>
      <c r="E19" s="80">
        <f>ENTRY!DI12</f>
        <v>0</v>
      </c>
      <c r="F19" s="80">
        <f>ENTRY!DH12</f>
        <v>0</v>
      </c>
      <c r="G19" s="80">
        <f>ENTRY!DJ12</f>
        <v>0</v>
      </c>
      <c r="H19" s="80">
        <f>ENTRY!DF12</f>
        <v>0</v>
      </c>
      <c r="I19" s="80">
        <f>ENTRY!DL12</f>
        <v>0</v>
      </c>
      <c r="J19" s="80">
        <f>ENTRY!DN12</f>
        <v>0</v>
      </c>
      <c r="K19" s="80">
        <f>ENTRY!DM12</f>
        <v>0</v>
      </c>
      <c r="L19" s="80">
        <f>ENTRY!DO12</f>
        <v>0</v>
      </c>
      <c r="M19" s="80">
        <f>ENTRY!DK12</f>
        <v>0</v>
      </c>
      <c r="N19" s="15"/>
    </row>
    <row r="20" spans="1:15" x14ac:dyDescent="0.2">
      <c r="A20" s="14"/>
      <c r="B20" s="173">
        <f>ENTRY!DE13</f>
        <v>0</v>
      </c>
      <c r="C20" s="174"/>
      <c r="D20" s="80">
        <f>ENTRY!DG13</f>
        <v>0</v>
      </c>
      <c r="E20" s="80">
        <f>ENTRY!DI13</f>
        <v>0</v>
      </c>
      <c r="F20" s="80">
        <f>ENTRY!DH13</f>
        <v>0</v>
      </c>
      <c r="G20" s="80">
        <f>ENTRY!DJ13</f>
        <v>0</v>
      </c>
      <c r="H20" s="80">
        <f>ENTRY!DF13</f>
        <v>0</v>
      </c>
      <c r="I20" s="80">
        <f>ENTRY!DL13</f>
        <v>0</v>
      </c>
      <c r="J20" s="80">
        <f>ENTRY!DN13</f>
        <v>0</v>
      </c>
      <c r="K20" s="80">
        <f>ENTRY!DM13</f>
        <v>0</v>
      </c>
      <c r="L20" s="80">
        <f>ENTRY!DO13</f>
        <v>0</v>
      </c>
      <c r="M20" s="80">
        <f>ENTRY!DK13</f>
        <v>0</v>
      </c>
      <c r="N20" s="15"/>
    </row>
    <row r="21" spans="1:15" x14ac:dyDescent="0.2">
      <c r="A21" s="14"/>
      <c r="B21" s="173">
        <f>ENTRY!DE14</f>
        <v>0</v>
      </c>
      <c r="C21" s="174"/>
      <c r="D21" s="80">
        <f>ENTRY!DG14</f>
        <v>0</v>
      </c>
      <c r="E21" s="80">
        <f>ENTRY!DI14</f>
        <v>0</v>
      </c>
      <c r="F21" s="80">
        <f>ENTRY!DH14</f>
        <v>0</v>
      </c>
      <c r="G21" s="80">
        <f>ENTRY!DJ14</f>
        <v>0</v>
      </c>
      <c r="H21" s="80">
        <f>ENTRY!DF14</f>
        <v>0</v>
      </c>
      <c r="I21" s="80">
        <f>ENTRY!DL14</f>
        <v>0</v>
      </c>
      <c r="J21" s="80">
        <f>ENTRY!DN14</f>
        <v>0</v>
      </c>
      <c r="K21" s="80">
        <f>ENTRY!DM14</f>
        <v>0</v>
      </c>
      <c r="L21" s="80">
        <f>ENTRY!DO14</f>
        <v>0</v>
      </c>
      <c r="M21" s="80">
        <f>ENTRY!DK14</f>
        <v>0</v>
      </c>
      <c r="N21" s="15"/>
    </row>
    <row r="22" spans="1:15" x14ac:dyDescent="0.2">
      <c r="A22" s="14"/>
      <c r="B22" s="173">
        <f>ENTRY!DE15</f>
        <v>0</v>
      </c>
      <c r="C22" s="174"/>
      <c r="D22" s="80">
        <f>ENTRY!DG15</f>
        <v>0</v>
      </c>
      <c r="E22" s="80">
        <f>ENTRY!DI15</f>
        <v>0</v>
      </c>
      <c r="F22" s="80">
        <f>ENTRY!DH15</f>
        <v>0</v>
      </c>
      <c r="G22" s="80">
        <f>ENTRY!DJ15</f>
        <v>0</v>
      </c>
      <c r="H22" s="80">
        <f>ENTRY!DF15</f>
        <v>0</v>
      </c>
      <c r="I22" s="80">
        <f>ENTRY!DL15</f>
        <v>0</v>
      </c>
      <c r="J22" s="80">
        <f>ENTRY!DN15</f>
        <v>0</v>
      </c>
      <c r="K22" s="80">
        <f>ENTRY!DM15</f>
        <v>0</v>
      </c>
      <c r="L22" s="80">
        <f>ENTRY!DO15</f>
        <v>0</v>
      </c>
      <c r="M22" s="80">
        <f>ENTRY!DK15</f>
        <v>0</v>
      </c>
      <c r="N22" s="15"/>
    </row>
    <row r="23" spans="1:15" x14ac:dyDescent="0.2">
      <c r="A23" s="14"/>
      <c r="B23" s="173">
        <f>ENTRY!DE16</f>
        <v>0</v>
      </c>
      <c r="C23" s="174"/>
      <c r="D23" s="80">
        <f>ENTRY!DG16</f>
        <v>0</v>
      </c>
      <c r="E23" s="80">
        <f>ENTRY!DI16</f>
        <v>0</v>
      </c>
      <c r="F23" s="80">
        <f>ENTRY!DH16</f>
        <v>0</v>
      </c>
      <c r="G23" s="80">
        <f>ENTRY!DJ16</f>
        <v>0</v>
      </c>
      <c r="H23" s="80">
        <f>ENTRY!DF16</f>
        <v>0</v>
      </c>
      <c r="I23" s="80">
        <f>ENTRY!DL16</f>
        <v>0</v>
      </c>
      <c r="J23" s="80">
        <f>ENTRY!DN16</f>
        <v>0</v>
      </c>
      <c r="K23" s="80">
        <f>ENTRY!DM16</f>
        <v>0</v>
      </c>
      <c r="L23" s="80">
        <f>ENTRY!DO16</f>
        <v>0</v>
      </c>
      <c r="M23" s="80">
        <f>ENTRY!DK16</f>
        <v>0</v>
      </c>
      <c r="N23" s="15"/>
    </row>
    <row r="24" spans="1:15" x14ac:dyDescent="0.2">
      <c r="A24" s="14"/>
      <c r="B24" s="173">
        <f>ENTRY!DE17</f>
        <v>0</v>
      </c>
      <c r="C24" s="174"/>
      <c r="D24" s="80">
        <f>ENTRY!DG17</f>
        <v>0</v>
      </c>
      <c r="E24" s="80">
        <f>ENTRY!DI17</f>
        <v>0</v>
      </c>
      <c r="F24" s="80">
        <f>ENTRY!DH17</f>
        <v>0</v>
      </c>
      <c r="G24" s="80">
        <f>ENTRY!DJ17</f>
        <v>0</v>
      </c>
      <c r="H24" s="80">
        <f>ENTRY!DF17</f>
        <v>0</v>
      </c>
      <c r="I24" s="80">
        <f>ENTRY!DL17</f>
        <v>0</v>
      </c>
      <c r="J24" s="80">
        <f>ENTRY!DN17</f>
        <v>0</v>
      </c>
      <c r="K24" s="80">
        <f>ENTRY!DM17</f>
        <v>0</v>
      </c>
      <c r="L24" s="80">
        <f>ENTRY!DO17</f>
        <v>0</v>
      </c>
      <c r="M24" s="80">
        <f>ENTRY!DK17</f>
        <v>0</v>
      </c>
      <c r="N24" s="15"/>
    </row>
    <row r="25" spans="1:15" x14ac:dyDescent="0.2">
      <c r="A25" s="14"/>
      <c r="B25" s="173">
        <f>ENTRY!DE18</f>
        <v>0</v>
      </c>
      <c r="C25" s="174"/>
      <c r="D25" s="80">
        <f>ENTRY!DG18</f>
        <v>0</v>
      </c>
      <c r="E25" s="80">
        <f>ENTRY!DI18</f>
        <v>0</v>
      </c>
      <c r="F25" s="80">
        <f>ENTRY!DH18</f>
        <v>0</v>
      </c>
      <c r="G25" s="80">
        <f>ENTRY!DJ18</f>
        <v>0</v>
      </c>
      <c r="H25" s="80">
        <f>ENTRY!DF18</f>
        <v>0</v>
      </c>
      <c r="I25" s="80">
        <f>ENTRY!DL18</f>
        <v>0</v>
      </c>
      <c r="J25" s="80">
        <f>ENTRY!DN18</f>
        <v>0</v>
      </c>
      <c r="K25" s="80">
        <f>ENTRY!DM18</f>
        <v>0</v>
      </c>
      <c r="L25" s="80">
        <f>ENTRY!DO18</f>
        <v>0</v>
      </c>
      <c r="M25" s="80">
        <f>ENTRY!DK18</f>
        <v>0</v>
      </c>
      <c r="N25" s="15"/>
    </row>
    <row r="26" spans="1:15" x14ac:dyDescent="0.2">
      <c r="A26" s="14"/>
      <c r="B26" s="173">
        <f>ENTRY!DE19</f>
        <v>0</v>
      </c>
      <c r="C26" s="174"/>
      <c r="D26" s="80">
        <f>ENTRY!DG19</f>
        <v>0</v>
      </c>
      <c r="E26" s="80">
        <f>ENTRY!DI19</f>
        <v>0</v>
      </c>
      <c r="F26" s="80">
        <f>ENTRY!DH19</f>
        <v>0</v>
      </c>
      <c r="G26" s="80">
        <f>ENTRY!DJ19</f>
        <v>0</v>
      </c>
      <c r="H26" s="80">
        <f>ENTRY!DF19</f>
        <v>0</v>
      </c>
      <c r="I26" s="80">
        <f>ENTRY!DL19</f>
        <v>0</v>
      </c>
      <c r="J26" s="80">
        <f>ENTRY!DN19</f>
        <v>0</v>
      </c>
      <c r="K26" s="80">
        <f>ENTRY!DM19</f>
        <v>0</v>
      </c>
      <c r="L26" s="80">
        <f>ENTRY!DO19</f>
        <v>0</v>
      </c>
      <c r="M26" s="80">
        <f>ENTRY!DK19</f>
        <v>0</v>
      </c>
      <c r="N26" s="15"/>
    </row>
    <row r="27" spans="1:15" x14ac:dyDescent="0.2">
      <c r="A27" s="14"/>
      <c r="B27" s="173">
        <f>ENTRY!DE20</f>
        <v>0</v>
      </c>
      <c r="C27" s="174"/>
      <c r="D27" s="80">
        <f>ENTRY!DG20</f>
        <v>0</v>
      </c>
      <c r="E27" s="80">
        <f>ENTRY!DI20</f>
        <v>0</v>
      </c>
      <c r="F27" s="80">
        <f>ENTRY!DH20</f>
        <v>0</v>
      </c>
      <c r="G27" s="80">
        <f>ENTRY!DJ20</f>
        <v>0</v>
      </c>
      <c r="H27" s="80">
        <f>ENTRY!DF20</f>
        <v>0</v>
      </c>
      <c r="I27" s="80">
        <f>ENTRY!DL20</f>
        <v>0</v>
      </c>
      <c r="J27" s="80">
        <f>ENTRY!DN20</f>
        <v>0</v>
      </c>
      <c r="K27" s="80">
        <f>ENTRY!DM20</f>
        <v>0</v>
      </c>
      <c r="L27" s="80">
        <f>ENTRY!DO20</f>
        <v>0</v>
      </c>
      <c r="M27" s="80">
        <f>ENTRY!DK20</f>
        <v>0</v>
      </c>
      <c r="N27" s="15"/>
    </row>
    <row r="28" spans="1:15" x14ac:dyDescent="0.2">
      <c r="A28" s="14"/>
      <c r="B28" s="173">
        <f>ENTRY!DE21</f>
        <v>0</v>
      </c>
      <c r="C28" s="174"/>
      <c r="D28" s="80">
        <f>ENTRY!DG21</f>
        <v>0</v>
      </c>
      <c r="E28" s="80">
        <f>ENTRY!DI21</f>
        <v>0</v>
      </c>
      <c r="F28" s="80">
        <f>ENTRY!DH21</f>
        <v>0</v>
      </c>
      <c r="G28" s="80">
        <f>ENTRY!DJ21</f>
        <v>0</v>
      </c>
      <c r="H28" s="80">
        <f>ENTRY!DF21</f>
        <v>0</v>
      </c>
      <c r="I28" s="80">
        <f>ENTRY!DL21</f>
        <v>0</v>
      </c>
      <c r="J28" s="80">
        <f>ENTRY!DN21</f>
        <v>0</v>
      </c>
      <c r="K28" s="80">
        <f>ENTRY!DM21</f>
        <v>0</v>
      </c>
      <c r="L28" s="80">
        <f>ENTRY!DO21</f>
        <v>0</v>
      </c>
      <c r="M28" s="80">
        <f>ENTRY!DK21</f>
        <v>0</v>
      </c>
      <c r="N28" s="15"/>
    </row>
    <row r="29" spans="1:15" ht="13.5" thickBot="1" x14ac:dyDescent="0.25">
      <c r="A29" s="14"/>
      <c r="B29" s="173">
        <f>ENTRY!DE22</f>
        <v>0</v>
      </c>
      <c r="C29" s="87"/>
      <c r="D29" s="80">
        <f>ENTRY!DG22</f>
        <v>0</v>
      </c>
      <c r="E29" s="80">
        <f>ENTRY!DI22</f>
        <v>0</v>
      </c>
      <c r="F29" s="80">
        <f>ENTRY!DH22</f>
        <v>0</v>
      </c>
      <c r="G29" s="80">
        <f>ENTRY!DJ22</f>
        <v>0</v>
      </c>
      <c r="H29" s="80">
        <f>ENTRY!DF22</f>
        <v>0</v>
      </c>
      <c r="I29" s="80">
        <f>ENTRY!DL22</f>
        <v>0</v>
      </c>
      <c r="J29" s="80">
        <f>ENTRY!DN22</f>
        <v>0</v>
      </c>
      <c r="K29" s="80">
        <f>ENTRY!DM22</f>
        <v>0</v>
      </c>
      <c r="L29" s="80">
        <f>ENTRY!DO22</f>
        <v>0</v>
      </c>
      <c r="M29" s="80">
        <f>ENTRY!DK22</f>
        <v>0</v>
      </c>
      <c r="N29" s="15"/>
    </row>
    <row r="30" spans="1:15" ht="13.5" thickBot="1" x14ac:dyDescent="0.25">
      <c r="A30" s="14"/>
      <c r="B30" s="81" t="s">
        <v>128</v>
      </c>
      <c r="C30" s="149"/>
      <c r="D30" s="117">
        <f t="shared" ref="D30:M30" si="0">SUM(D10:D29)</f>
        <v>0</v>
      </c>
      <c r="E30" s="118">
        <f t="shared" si="0"/>
        <v>1</v>
      </c>
      <c r="F30" s="117">
        <f t="shared" si="0"/>
        <v>0</v>
      </c>
      <c r="G30" s="118">
        <f t="shared" si="0"/>
        <v>23</v>
      </c>
      <c r="H30" s="117">
        <f t="shared" si="0"/>
        <v>3</v>
      </c>
      <c r="I30" s="118">
        <f t="shared" si="0"/>
        <v>0</v>
      </c>
      <c r="J30" s="117">
        <f t="shared" si="0"/>
        <v>0</v>
      </c>
      <c r="K30" s="118">
        <f t="shared" si="0"/>
        <v>0</v>
      </c>
      <c r="L30" s="117">
        <f t="shared" si="0"/>
        <v>33</v>
      </c>
      <c r="M30" s="118">
        <f t="shared" si="0"/>
        <v>4</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129</v>
      </c>
      <c r="C32" s="125"/>
      <c r="D32" s="148" t="s">
        <v>130</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131</v>
      </c>
      <c r="C34" s="113"/>
      <c r="D34" s="113"/>
      <c r="E34" s="16"/>
      <c r="F34" s="16"/>
      <c r="G34" s="16"/>
      <c r="H34" s="16"/>
      <c r="I34" s="16"/>
      <c r="J34" s="16"/>
      <c r="K34" s="16"/>
      <c r="L34" s="16"/>
      <c r="M34" s="16"/>
      <c r="N34" s="15"/>
      <c r="O34"/>
    </row>
    <row r="35" spans="1:15" x14ac:dyDescent="0.2">
      <c r="A35" s="14"/>
      <c r="B35" s="115" t="s">
        <v>132</v>
      </c>
      <c r="C35" s="116"/>
      <c r="D35" s="113"/>
      <c r="E35" s="114" t="s">
        <v>133</v>
      </c>
      <c r="F35" s="113"/>
      <c r="G35" s="16"/>
      <c r="H35" s="97" t="s">
        <v>134</v>
      </c>
      <c r="I35" s="16"/>
      <c r="J35" s="114" t="s">
        <v>135</v>
      </c>
      <c r="K35" s="113"/>
      <c r="L35"/>
      <c r="M35"/>
      <c r="N35" s="15"/>
      <c r="O35"/>
    </row>
    <row r="36" spans="1:15" x14ac:dyDescent="0.2">
      <c r="A36" s="14"/>
      <c r="B36" s="71" t="s">
        <v>136</v>
      </c>
      <c r="C36" s="113"/>
      <c r="D36" s="113"/>
      <c r="E36" s="113" t="s">
        <v>137</v>
      </c>
      <c r="F36" s="113"/>
      <c r="G36" s="16"/>
      <c r="H36" s="16" t="s">
        <v>138</v>
      </c>
      <c r="I36" s="16"/>
      <c r="J36" s="113" t="s">
        <v>137</v>
      </c>
      <c r="K36" s="113"/>
      <c r="L36"/>
      <c r="M36"/>
      <c r="N36" s="15"/>
      <c r="O36"/>
    </row>
    <row r="37" spans="1:15" x14ac:dyDescent="0.2">
      <c r="A37" s="14"/>
      <c r="B37" s="71" t="s">
        <v>139</v>
      </c>
      <c r="C37" s="113"/>
      <c r="D37" s="113"/>
      <c r="E37" s="113" t="s">
        <v>140</v>
      </c>
      <c r="F37" s="113"/>
      <c r="G37" s="16"/>
      <c r="H37" s="16" t="s">
        <v>141</v>
      </c>
      <c r="I37" s="16"/>
      <c r="J37" s="113" t="s">
        <v>140</v>
      </c>
      <c r="K37" s="113"/>
      <c r="L37"/>
      <c r="M37"/>
      <c r="N37" s="15"/>
      <c r="O37"/>
    </row>
    <row r="38" spans="1:15" x14ac:dyDescent="0.2">
      <c r="A38" s="14"/>
      <c r="B38" s="71" t="s">
        <v>142</v>
      </c>
      <c r="C38" s="113"/>
      <c r="D38" s="113"/>
      <c r="E38" s="113" t="s">
        <v>143</v>
      </c>
      <c r="F38" s="113"/>
      <c r="G38" s="16"/>
      <c r="H38" s="16" t="s">
        <v>144</v>
      </c>
      <c r="I38" s="16"/>
      <c r="J38" s="113" t="s">
        <v>143</v>
      </c>
      <c r="K38" s="113"/>
      <c r="L38"/>
      <c r="M38"/>
      <c r="N38" s="15"/>
      <c r="O38"/>
    </row>
    <row r="39" spans="1:15" x14ac:dyDescent="0.2">
      <c r="A39" s="14"/>
      <c r="B39" s="71" t="s">
        <v>145</v>
      </c>
      <c r="C39" s="113"/>
      <c r="D39" s="113"/>
      <c r="E39" s="113" t="s">
        <v>146</v>
      </c>
      <c r="F39" s="113"/>
      <c r="G39" s="16"/>
      <c r="H39" s="16" t="s">
        <v>147</v>
      </c>
      <c r="I39" s="16"/>
      <c r="J39" s="113" t="s">
        <v>146</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148</v>
      </c>
      <c r="C41" s="16"/>
      <c r="D41" s="16"/>
      <c r="E41" s="16"/>
      <c r="F41"/>
      <c r="G41" s="98">
        <f>(H30+M30)/ENTRY!L16</f>
        <v>3.5</v>
      </c>
      <c r="N41" s="15"/>
      <c r="O41"/>
    </row>
    <row r="42" spans="1:15" x14ac:dyDescent="0.2">
      <c r="A42" s="14"/>
      <c r="B42" s="20" t="s">
        <v>149</v>
      </c>
      <c r="C42" s="16"/>
      <c r="D42" s="16"/>
      <c r="E42"/>
      <c r="G42" s="98">
        <f>(F30+K30)/ENTRY!L16</f>
        <v>0</v>
      </c>
      <c r="N42" s="15"/>
      <c r="O42"/>
    </row>
    <row r="43" spans="1:15" ht="13.5" thickBot="1" x14ac:dyDescent="0.25">
      <c r="A43" s="14"/>
      <c r="B43" s="125"/>
      <c r="C43" s="125"/>
      <c r="D43" s="125"/>
      <c r="E43" s="125"/>
      <c r="F43" s="125"/>
      <c r="G43" s="125"/>
      <c r="H43" s="124" t="s">
        <v>150</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151</v>
      </c>
      <c r="C46" s="125"/>
      <c r="D46" s="148" t="s">
        <v>152</v>
      </c>
      <c r="E46" s="125"/>
      <c r="F46" s="125"/>
      <c r="G46" s="125"/>
      <c r="H46" s="125"/>
      <c r="I46" s="125"/>
      <c r="J46" s="125"/>
      <c r="K46" s="125"/>
      <c r="L46" s="125"/>
      <c r="M46" s="125"/>
      <c r="N46" s="15"/>
      <c r="O46"/>
    </row>
    <row r="47" spans="1:15" x14ac:dyDescent="0.2">
      <c r="A47" s="14"/>
      <c r="N47" s="15"/>
      <c r="O47"/>
    </row>
    <row r="48" spans="1:15" x14ac:dyDescent="0.2">
      <c r="A48" s="14"/>
      <c r="B48" s="96" t="s">
        <v>153</v>
      </c>
      <c r="F48" s="175">
        <f>(ENTRY!A32+ENTRY!A33/1.5+ENTRY!A34/2)*ENTRY!A35</f>
        <v>100.26298487836948</v>
      </c>
      <c r="N48" s="15"/>
      <c r="O48"/>
    </row>
    <row r="49" spans="1:15" x14ac:dyDescent="0.2">
      <c r="A49" s="14"/>
      <c r="N49" s="15"/>
      <c r="O49"/>
    </row>
    <row r="50" spans="1:15" x14ac:dyDescent="0.2">
      <c r="A50" s="14"/>
      <c r="B50" s="96" t="s">
        <v>154</v>
      </c>
      <c r="F50" s="96" t="s">
        <v>155</v>
      </c>
      <c r="I50" s="71" t="s">
        <v>156</v>
      </c>
      <c r="J50" s="71"/>
      <c r="K50" s="71"/>
      <c r="N50" s="15"/>
      <c r="O50"/>
    </row>
    <row r="51" spans="1:15" x14ac:dyDescent="0.2">
      <c r="A51" s="14"/>
      <c r="B51" s="158" t="s">
        <v>157</v>
      </c>
      <c r="C51" s="159"/>
      <c r="F51" s="160" t="s">
        <v>158</v>
      </c>
      <c r="G51" s="160"/>
      <c r="I51" s="160" t="s">
        <v>159</v>
      </c>
      <c r="J51" s="160"/>
      <c r="K51" s="160"/>
      <c r="N51" s="15"/>
      <c r="O51"/>
    </row>
    <row r="52" spans="1:15" x14ac:dyDescent="0.2">
      <c r="A52" s="14"/>
      <c r="N52" s="15"/>
      <c r="O52"/>
    </row>
    <row r="53" spans="1:15" x14ac:dyDescent="0.2">
      <c r="A53" s="14"/>
      <c r="B53" s="71" t="s">
        <v>160</v>
      </c>
      <c r="C53" s="71"/>
      <c r="F53" s="71" t="s">
        <v>161</v>
      </c>
      <c r="G53" s="71"/>
      <c r="I53" s="96" t="s">
        <v>162</v>
      </c>
      <c r="N53" s="15"/>
      <c r="O53"/>
    </row>
    <row r="54" spans="1:15" x14ac:dyDescent="0.2">
      <c r="A54" s="14"/>
      <c r="B54" s="71"/>
      <c r="C54" s="71"/>
      <c r="F54" s="71"/>
      <c r="G54" s="71"/>
      <c r="N54" s="15"/>
      <c r="O54"/>
    </row>
    <row r="55" spans="1:15" x14ac:dyDescent="0.2">
      <c r="A55" s="14"/>
      <c r="B55" s="71" t="s">
        <v>140</v>
      </c>
      <c r="C55" s="71"/>
      <c r="F55" s="71" t="s">
        <v>163</v>
      </c>
      <c r="G55" s="71"/>
      <c r="I55" s="96" t="s">
        <v>164</v>
      </c>
      <c r="N55" s="15"/>
      <c r="O55"/>
    </row>
    <row r="56" spans="1:15" x14ac:dyDescent="0.2">
      <c r="A56" s="14"/>
      <c r="B56"/>
      <c r="C56"/>
      <c r="D56"/>
      <c r="E56"/>
      <c r="F56" s="71"/>
      <c r="G56" s="71"/>
      <c r="H56"/>
      <c r="I56"/>
      <c r="J56"/>
      <c r="K56"/>
      <c r="L56"/>
      <c r="M56"/>
      <c r="N56" s="15"/>
      <c r="O56"/>
    </row>
    <row r="57" spans="1:15" ht="13.5" thickBot="1" x14ac:dyDescent="0.25">
      <c r="A57" s="14"/>
      <c r="B57" s="164" t="s">
        <v>165</v>
      </c>
      <c r="C57" s="164"/>
      <c r="D57" s="125"/>
      <c r="E57" s="125"/>
      <c r="F57" s="164" t="s">
        <v>166</v>
      </c>
      <c r="G57" s="164"/>
      <c r="H57" s="125"/>
      <c r="I57" s="165" t="s">
        <v>167</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abSelected="1" topLeftCell="A35" zoomScale="150" zoomScaleNormal="150" workbookViewId="0">
      <selection activeCell="L35" sqref="L35"/>
    </sheetView>
  </sheetViews>
  <sheetFormatPr defaultColWidth="9.14062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9.14062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70</v>
      </c>
      <c r="C3" s="119"/>
      <c r="D3" s="119"/>
      <c r="E3" s="119"/>
      <c r="F3" s="119"/>
      <c r="G3" s="119"/>
      <c r="H3" s="119"/>
      <c r="I3" s="119"/>
      <c r="J3" s="119"/>
      <c r="K3" s="119"/>
      <c r="L3" s="119"/>
      <c r="M3" s="119"/>
      <c r="N3" s="119"/>
      <c r="O3" s="15"/>
    </row>
    <row r="4" spans="1:15" ht="15" x14ac:dyDescent="0.2">
      <c r="A4" s="14"/>
      <c r="B4"/>
      <c r="C4" s="16"/>
      <c r="D4" s="16"/>
      <c r="E4" s="16"/>
      <c r="F4" s="121" t="s">
        <v>200</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72</v>
      </c>
      <c r="C6" s="127"/>
      <c r="D6" s="128"/>
      <c r="E6" s="134" t="str">
        <f>ENTRY!A3</f>
        <v>Chunamon</v>
      </c>
      <c r="F6" s="127"/>
      <c r="G6" s="127"/>
      <c r="H6" s="50"/>
      <c r="I6" s="126" t="s">
        <v>73</v>
      </c>
      <c r="J6" s="127"/>
      <c r="K6" s="127"/>
      <c r="L6" s="134" t="str">
        <f>ENTRY!I3</f>
        <v>MFLNRO&amp;RD</v>
      </c>
      <c r="M6" s="127"/>
      <c r="N6" s="127"/>
      <c r="O6" s="142"/>
    </row>
    <row r="7" spans="1:15" ht="16.5" thickBot="1" x14ac:dyDescent="0.3">
      <c r="A7" s="14"/>
      <c r="B7" s="126" t="s">
        <v>168</v>
      </c>
      <c r="C7" s="127"/>
      <c r="D7" s="127"/>
      <c r="E7" s="134" t="str">
        <f>ENTRY!B3</f>
        <v>94C029</v>
      </c>
      <c r="F7" s="45"/>
      <c r="G7" s="127"/>
      <c r="H7" s="50"/>
      <c r="I7" s="126" t="s">
        <v>75</v>
      </c>
      <c r="J7" s="127"/>
      <c r="K7" s="127"/>
      <c r="L7" s="134" t="str">
        <f>ENTRY!J3</f>
        <v>FH208040007</v>
      </c>
      <c r="M7" s="127"/>
      <c r="N7" s="127"/>
      <c r="O7" s="142"/>
    </row>
    <row r="8" spans="1:15" ht="16.5" thickBot="1" x14ac:dyDescent="0.3">
      <c r="A8" s="14"/>
      <c r="B8" s="126" t="s">
        <v>76</v>
      </c>
      <c r="C8" s="127"/>
      <c r="D8" s="127"/>
      <c r="E8" s="134" t="str">
        <f>ENTRY!C3</f>
        <v>2018-63</v>
      </c>
      <c r="F8" s="127"/>
      <c r="G8" s="127"/>
      <c r="H8" s="50"/>
      <c r="I8" s="126" t="s">
        <v>169</v>
      </c>
      <c r="J8" s="127"/>
      <c r="K8" s="127"/>
      <c r="L8" s="134" t="str">
        <f>ENTRY!L3</f>
        <v>NE, TJ</v>
      </c>
      <c r="M8" s="127"/>
      <c r="N8" s="127"/>
      <c r="O8" s="142"/>
    </row>
    <row r="9" spans="1:15" ht="16.5" thickBot="1" x14ac:dyDescent="0.3">
      <c r="A9" s="14"/>
      <c r="B9" s="126" t="s">
        <v>84</v>
      </c>
      <c r="C9" s="127"/>
      <c r="D9" s="127"/>
      <c r="E9" s="135">
        <f>ENTRY!D3</f>
        <v>63</v>
      </c>
      <c r="F9" s="127"/>
      <c r="G9" s="127"/>
      <c r="H9" s="50"/>
      <c r="I9" s="126" t="s">
        <v>79</v>
      </c>
      <c r="J9" s="127"/>
      <c r="K9" s="127"/>
      <c r="L9" s="134" t="str">
        <f>ENTRY!M3</f>
        <v>Yes</v>
      </c>
      <c r="M9" s="127"/>
      <c r="N9" s="127"/>
      <c r="O9" s="142"/>
    </row>
    <row r="10" spans="1:15" ht="16.5" thickBot="1" x14ac:dyDescent="0.3">
      <c r="A10" s="14"/>
      <c r="B10" s="126" t="s">
        <v>170</v>
      </c>
      <c r="C10" s="127"/>
      <c r="D10" s="127"/>
      <c r="E10" s="178" t="str">
        <f>ENTRY!F3</f>
        <v>11-20-19</v>
      </c>
      <c r="F10" s="127"/>
      <c r="G10" s="127"/>
      <c r="H10" s="50"/>
      <c r="I10" s="126" t="s">
        <v>78</v>
      </c>
      <c r="J10" s="127"/>
      <c r="K10" s="127"/>
      <c r="L10" s="134" t="str">
        <f>ENTRY!K3</f>
        <v>Hybrid</v>
      </c>
      <c r="M10" s="127"/>
      <c r="N10" s="127"/>
      <c r="O10" s="142"/>
    </row>
    <row r="11" spans="1:15" ht="16.5" thickBot="1" x14ac:dyDescent="0.3">
      <c r="A11" s="14"/>
      <c r="B11" s="126" t="s">
        <v>171</v>
      </c>
      <c r="C11" s="127"/>
      <c r="D11" s="133" t="s">
        <v>82</v>
      </c>
      <c r="E11" s="136" t="str">
        <f>ENTRY!G3</f>
        <v>56°13'25.9"</v>
      </c>
      <c r="F11" s="133" t="s">
        <v>83</v>
      </c>
      <c r="G11" s="136" t="str">
        <f>ENTRY!H3</f>
        <v>124°20'59.6"</v>
      </c>
      <c r="H11" s="50"/>
      <c r="I11" s="129" t="s">
        <v>85</v>
      </c>
      <c r="J11" s="127"/>
      <c r="K11" s="127"/>
      <c r="L11" s="134">
        <f>ENTRY!E3</f>
        <v>6350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172</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173</v>
      </c>
      <c r="C16" s="50"/>
      <c r="D16" s="50"/>
      <c r="E16" s="138" t="s">
        <v>213</v>
      </c>
      <c r="F16" s="138"/>
      <c r="G16" s="138"/>
      <c r="H16" s="52" t="s">
        <v>174</v>
      </c>
      <c r="I16" s="50"/>
      <c r="J16" s="98" t="s">
        <v>218</v>
      </c>
      <c r="K16" s="50"/>
      <c r="L16" s="52" t="s">
        <v>175</v>
      </c>
      <c r="M16" s="138" t="s">
        <v>219</v>
      </c>
      <c r="N16" s="50"/>
      <c r="O16" s="15"/>
    </row>
    <row r="17" spans="1:15" x14ac:dyDescent="0.2">
      <c r="A17" s="14"/>
      <c r="B17" s="50"/>
      <c r="C17" s="50"/>
      <c r="D17" s="50"/>
      <c r="E17" s="138"/>
      <c r="F17" s="138"/>
      <c r="G17" s="138"/>
      <c r="H17" s="52"/>
      <c r="I17" s="50"/>
      <c r="J17" s="50"/>
      <c r="K17" s="138"/>
      <c r="L17" s="50"/>
      <c r="M17" s="50"/>
      <c r="N17" s="50"/>
      <c r="O17" s="15"/>
    </row>
    <row r="18" spans="1:15" x14ac:dyDescent="0.2">
      <c r="A18" s="14"/>
      <c r="B18" s="52" t="s">
        <v>176</v>
      </c>
      <c r="C18" s="50"/>
      <c r="D18" s="50"/>
      <c r="E18" s="138" t="s">
        <v>214</v>
      </c>
      <c r="F18" s="138"/>
      <c r="G18" s="138"/>
      <c r="H18" s="52" t="s">
        <v>177</v>
      </c>
      <c r="I18" s="50"/>
      <c r="J18" s="98" t="s">
        <v>217</v>
      </c>
      <c r="K18" s="138"/>
      <c r="L18" s="52" t="s">
        <v>178</v>
      </c>
      <c r="M18" s="138" t="s">
        <v>220</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179</v>
      </c>
      <c r="C20" s="50"/>
      <c r="D20" s="50"/>
      <c r="E20" s="50"/>
      <c r="F20" s="189" t="s">
        <v>215</v>
      </c>
      <c r="G20" s="98"/>
      <c r="H20" s="52" t="s">
        <v>180</v>
      </c>
      <c r="I20" s="50"/>
      <c r="J20" s="98" t="s">
        <v>216</v>
      </c>
      <c r="K20" s="50"/>
      <c r="L20" s="52" t="s">
        <v>181</v>
      </c>
      <c r="M20" s="50"/>
      <c r="N20" s="138" t="s">
        <v>221</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182</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183</v>
      </c>
      <c r="C24" s="50"/>
      <c r="D24" s="50"/>
      <c r="E24" s="98" t="s">
        <v>223</v>
      </c>
      <c r="F24" s="50"/>
      <c r="G24" s="50"/>
      <c r="H24" s="52" t="s">
        <v>184</v>
      </c>
      <c r="I24" s="50"/>
      <c r="J24" s="98" t="s">
        <v>222</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185</v>
      </c>
      <c r="C26" s="50"/>
      <c r="D26" s="50"/>
      <c r="E26" s="50"/>
      <c r="F26" s="50"/>
      <c r="G26" s="98" t="s">
        <v>224</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186</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187</v>
      </c>
      <c r="C30" s="50"/>
      <c r="D30" s="50"/>
      <c r="E30" s="50"/>
      <c r="F30" s="98" t="s">
        <v>225</v>
      </c>
      <c r="G30" s="50"/>
      <c r="H30" s="50"/>
      <c r="I30" s="52" t="s">
        <v>188</v>
      </c>
      <c r="J30" s="50"/>
      <c r="K30" s="50"/>
      <c r="L30" s="139" t="s">
        <v>140</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189</v>
      </c>
      <c r="C32" s="50"/>
      <c r="D32" s="50"/>
      <c r="E32" s="98" t="s">
        <v>226</v>
      </c>
      <c r="F32" s="50"/>
      <c r="G32" s="50"/>
      <c r="H32" s="50"/>
      <c r="I32" s="52" t="s">
        <v>190</v>
      </c>
      <c r="J32" s="50"/>
      <c r="K32" s="50"/>
      <c r="L32" s="98" t="s">
        <v>228</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191</v>
      </c>
      <c r="C34" s="50"/>
      <c r="D34" s="50"/>
      <c r="E34" s="98" t="s">
        <v>143</v>
      </c>
      <c r="F34" s="138"/>
      <c r="G34" s="50"/>
      <c r="H34" s="50"/>
      <c r="I34" s="52" t="s">
        <v>192</v>
      </c>
      <c r="J34" s="50"/>
      <c r="K34" s="50"/>
      <c r="L34" s="98" t="s">
        <v>227</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193</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194</v>
      </c>
      <c r="C38" s="131"/>
      <c r="D38" s="131"/>
      <c r="E38" s="176" t="s">
        <v>229</v>
      </c>
      <c r="F38" s="177"/>
      <c r="G38" s="131"/>
      <c r="H38" s="50"/>
      <c r="I38" s="156" t="s">
        <v>195</v>
      </c>
      <c r="J38" s="50"/>
      <c r="K38" s="50"/>
      <c r="L38" s="138" t="s">
        <v>231</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3" t="s">
        <v>230</v>
      </c>
      <c r="C40" s="193"/>
      <c r="D40" s="193"/>
      <c r="E40" s="193"/>
      <c r="F40" s="193"/>
      <c r="G40" s="193"/>
      <c r="H40" s="193"/>
      <c r="I40" s="193"/>
      <c r="J40" s="193"/>
      <c r="K40" s="193"/>
      <c r="L40" s="193"/>
      <c r="M40" s="193"/>
      <c r="N40" s="193"/>
      <c r="O40" s="15"/>
    </row>
    <row r="41" spans="1:15" x14ac:dyDescent="0.2">
      <c r="A41" s="76"/>
      <c r="B41" s="193"/>
      <c r="C41" s="193"/>
      <c r="D41" s="193"/>
      <c r="E41" s="193"/>
      <c r="F41" s="193"/>
      <c r="G41" s="193"/>
      <c r="H41" s="193"/>
      <c r="I41" s="193"/>
      <c r="J41" s="193"/>
      <c r="K41" s="193"/>
      <c r="L41" s="193"/>
      <c r="M41" s="193"/>
      <c r="N41" s="193"/>
      <c r="O41" s="15"/>
    </row>
    <row r="42" spans="1:15" x14ac:dyDescent="0.2">
      <c r="A42" s="76"/>
      <c r="B42" s="193"/>
      <c r="C42" s="193"/>
      <c r="D42" s="193"/>
      <c r="E42" s="193"/>
      <c r="F42" s="193"/>
      <c r="G42" s="193"/>
      <c r="H42" s="193"/>
      <c r="I42" s="193"/>
      <c r="J42" s="193"/>
      <c r="K42" s="193"/>
      <c r="L42" s="193"/>
      <c r="M42" s="193"/>
      <c r="N42" s="193"/>
      <c r="O42" s="15"/>
    </row>
    <row r="43" spans="1:15" x14ac:dyDescent="0.2">
      <c r="A43" s="76"/>
      <c r="B43" s="193"/>
      <c r="C43" s="193"/>
      <c r="D43" s="193"/>
      <c r="E43" s="193"/>
      <c r="F43" s="193"/>
      <c r="G43" s="193"/>
      <c r="H43" s="193"/>
      <c r="I43" s="193"/>
      <c r="J43" s="193"/>
      <c r="K43" s="193"/>
      <c r="L43" s="193"/>
      <c r="M43" s="193"/>
      <c r="N43" s="193"/>
      <c r="O43" s="15"/>
    </row>
    <row r="44" spans="1:15" x14ac:dyDescent="0.2">
      <c r="A44" s="76"/>
      <c r="B44" s="193"/>
      <c r="C44" s="193"/>
      <c r="D44" s="193"/>
      <c r="E44" s="193"/>
      <c r="F44" s="193"/>
      <c r="G44" s="193"/>
      <c r="H44" s="193"/>
      <c r="I44" s="193"/>
      <c r="J44" s="193"/>
      <c r="K44" s="193"/>
      <c r="L44" s="193"/>
      <c r="M44" s="193"/>
      <c r="N44" s="193"/>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1">
    <mergeCell ref="B40:N44"/>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2020-01-19T01:45:27Z</dcterms:modified>
</cp:coreProperties>
</file>